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Sweetcorn" sheetId="1" r:id="rId1"/>
  </sheets>
  <externalReferences>
    <externalReference r:id="rId4"/>
  </externalReferences>
  <definedNames>
    <definedName name="Export_Quantity">#REF!</definedName>
    <definedName name="Export_Value">#REF!</definedName>
    <definedName name="Production_Quantity">#REF!</definedName>
    <definedName name="Sweetcorn">'Sweetcorn'!$A$1:$E$57</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<sst xmlns="http://schemas.openxmlformats.org/spreadsheetml/2006/main" count="17" uniqueCount="17">
  <si>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</si>
  <si>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</si>
  <si>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</si>
  <si>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</si>
  <si>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</si>
  <si>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</si>
  <si>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</si>
  <si>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</si>
  <si>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</si>
  <si>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</si>
  <si>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</si>
  <si>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Sweetcorn:  U.S. import-eligible countries; world production and exports</t>
  </si>
  <si>
    <t>Total production, exports and export value (2008) for countries eligible to ship sweet corn to the United States</t>
  </si>
  <si>
    <t>Top world producers and exporters of sweet corn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</si>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</sst>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Sweet corn production</a:t>
            </a:r>
          </a:p>
        </c:rich>
      </c:tx>
      <c:layout>
        <c:manualLayout>
          <c:xMode val="factor"/>
          <c:yMode val="factor"/>
          <c:x val="0.03875"/>
          <c:y val="0"/>
        </c:manualLayout>
      </c:layout>
      <c:spPr>
        <a:noFill/>
        <a:ln w="3175">
          <a:noFill/>
        </a:ln>
      </c:spPr>
    </c:title>
    <c:plotArea>
      <c:layout>
        <c:manualLayout>
          <c:xMode val="edge"/>
          <c:yMode val="edge"/>
          <c:x val="0.0045"/>
          <c:y val="0.10075"/>
          <c:w val="0.9705"/>
          <c:h val="0.817"/>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BFBFBF"/>
              </a:solidFill>
              <a:ln w="12700">
                <a:solidFill>
                  <a:srgbClr val="000000"/>
                </a:solidFill>
              </a:ln>
            </c:spPr>
          </c:dPt>
          <c:dPt>
            <c:idx val="9"/>
            <c:invertIfNegative val="0"/>
            <c:spPr>
              <a:solidFill>
                <a:srgbClr val="FFFFFF"/>
              </a:solidFill>
              <a:ln w="12700">
                <a:solidFill>
                  <a:srgbClr val="000000"/>
                </a:solidFill>
              </a:ln>
            </c:spPr>
          </c:dPt>
          <c:cat>
            <c:strRef>
              <c:f>'[1]Production_Quantity'!$A$2:$A$11</c:f>
              <c:strCache>
                <c:ptCount val="10"/>
                <c:pt idx="0">
                  <c:v>Ukraine</c:v>
                </c:pt>
                <c:pt idx="1">
                  <c:v>South Africa</c:v>
                </c:pt>
                <c:pt idx="2">
                  <c:v>Argentina</c:v>
                </c:pt>
                <c:pt idx="3">
                  <c:v>France</c:v>
                </c:pt>
                <c:pt idx="4">
                  <c:v>India</c:v>
                </c:pt>
                <c:pt idx="5">
                  <c:v>Indonesia</c:v>
                </c:pt>
                <c:pt idx="6">
                  <c:v>Mexico</c:v>
                </c:pt>
                <c:pt idx="7">
                  <c:v>Brazil</c:v>
                </c:pt>
                <c:pt idx="8">
                  <c:v>China</c:v>
                </c:pt>
                <c:pt idx="9">
                  <c:v>United States of America</c:v>
                </c:pt>
              </c:strCache>
            </c:strRef>
          </c:cat>
          <c:val>
            <c:numRef>
              <c:f>'[1]Production_Quantity'!$B$2:$B$11</c:f>
              <c:numCache>
                <c:ptCount val="10"/>
                <c:pt idx="0">
                  <c:v>10486300</c:v>
                </c:pt>
                <c:pt idx="1">
                  <c:v>12050000</c:v>
                </c:pt>
                <c:pt idx="2">
                  <c:v>13121400</c:v>
                </c:pt>
                <c:pt idx="3">
                  <c:v>15288200</c:v>
                </c:pt>
                <c:pt idx="4">
                  <c:v>16680000</c:v>
                </c:pt>
                <c:pt idx="5">
                  <c:v>17629700</c:v>
                </c:pt>
                <c:pt idx="6">
                  <c:v>20142800</c:v>
                </c:pt>
                <c:pt idx="7">
                  <c:v>51232400</c:v>
                </c:pt>
                <c:pt idx="8">
                  <c:v>164107560</c:v>
                </c:pt>
                <c:pt idx="9">
                  <c:v>333011000</c:v>
                </c:pt>
              </c:numCache>
            </c:numRef>
          </c:val>
        </c:ser>
        <c:axId val="47643778"/>
        <c:axId val="26140819"/>
      </c:barChart>
      <c:catAx>
        <c:axId val="47643778"/>
        <c:scaling>
          <c:orientation val="minMax"/>
        </c:scaling>
        <c:axPos val="l"/>
        <c:delete val="0"/>
        <c:numFmt formatCode="General" sourceLinked="1"/>
        <c:majorTickMark val="out"/>
        <c:minorTickMark val="none"/>
        <c:tickLblPos val="nextTo"/>
        <c:spPr>
          <a:ln w="3175">
            <a:solidFill>
              <a:srgbClr val="000000"/>
            </a:solidFill>
          </a:ln>
        </c:spPr>
        <c:crossAx val="26140819"/>
        <c:crosses val="autoZero"/>
        <c:auto val="1"/>
        <c:lblOffset val="100"/>
        <c:tickLblSkip val="1"/>
        <c:noMultiLvlLbl val="0"/>
      </c:catAx>
      <c:valAx>
        <c:axId val="26140819"/>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5"/>
              <c:y val="-0.02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43778"/>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Sweet corn exports</a:t>
            </a:r>
          </a:p>
        </c:rich>
      </c:tx>
      <c:layout>
        <c:manualLayout>
          <c:xMode val="factor"/>
          <c:yMode val="factor"/>
          <c:x val="0.03425"/>
          <c:y val="0"/>
        </c:manualLayout>
      </c:layout>
      <c:spPr>
        <a:noFill/>
        <a:ln w="3175">
          <a:noFill/>
        </a:ln>
      </c:spPr>
    </c:title>
    <c:plotArea>
      <c:layout>
        <c:manualLayout>
          <c:xMode val="edge"/>
          <c:yMode val="edge"/>
          <c:x val="0.016"/>
          <c:y val="0.12475"/>
          <c:w val="0.959"/>
          <c:h val="0.772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3"/>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FFFFFF"/>
              </a:solidFill>
              <a:ln w="12700">
                <a:solidFill>
                  <a:srgbClr val="000000"/>
                </a:solidFill>
              </a:ln>
            </c:spPr>
          </c:dPt>
          <c:cat>
            <c:strRef>
              <c:f>'[1]Export_Quantity'!$A$2:$A$11</c:f>
              <c:strCache>
                <c:ptCount val="10"/>
                <c:pt idx="0">
                  <c:v>Canada</c:v>
                </c:pt>
                <c:pt idx="1">
                  <c:v>Paraguay</c:v>
                </c:pt>
                <c:pt idx="2">
                  <c:v>South Africa</c:v>
                </c:pt>
                <c:pt idx="3">
                  <c:v>Ukraine</c:v>
                </c:pt>
                <c:pt idx="4">
                  <c:v>Hungary</c:v>
                </c:pt>
                <c:pt idx="5">
                  <c:v>India</c:v>
                </c:pt>
                <c:pt idx="6">
                  <c:v>France</c:v>
                </c:pt>
                <c:pt idx="7">
                  <c:v>Brazil</c:v>
                </c:pt>
                <c:pt idx="8">
                  <c:v>Argentina</c:v>
                </c:pt>
                <c:pt idx="9">
                  <c:v>United States of America</c:v>
                </c:pt>
              </c:strCache>
            </c:strRef>
          </c:cat>
          <c:val>
            <c:numRef>
              <c:f>'[1]Export_Quantity'!$B$2:$B$11</c:f>
              <c:numCache>
                <c:ptCount val="10"/>
                <c:pt idx="0">
                  <c:v>883232</c:v>
                </c:pt>
                <c:pt idx="1">
                  <c:v>1058910</c:v>
                </c:pt>
                <c:pt idx="2">
                  <c:v>1078970</c:v>
                </c:pt>
                <c:pt idx="3">
                  <c:v>2811740</c:v>
                </c:pt>
                <c:pt idx="4">
                  <c:v>3371700</c:v>
                </c:pt>
                <c:pt idx="5">
                  <c:v>3537300</c:v>
                </c:pt>
                <c:pt idx="6">
                  <c:v>6137570</c:v>
                </c:pt>
                <c:pt idx="7">
                  <c:v>6432660</c:v>
                </c:pt>
                <c:pt idx="8">
                  <c:v>15382800</c:v>
                </c:pt>
                <c:pt idx="9">
                  <c:v>54094400</c:v>
                </c:pt>
              </c:numCache>
            </c:numRef>
          </c:val>
        </c:ser>
        <c:axId val="33940780"/>
        <c:axId val="37031565"/>
      </c:barChart>
      <c:catAx>
        <c:axId val="33940780"/>
        <c:scaling>
          <c:orientation val="minMax"/>
        </c:scaling>
        <c:axPos val="l"/>
        <c:delete val="0"/>
        <c:numFmt formatCode="General" sourceLinked="1"/>
        <c:majorTickMark val="out"/>
        <c:minorTickMark val="none"/>
        <c:tickLblPos val="nextTo"/>
        <c:spPr>
          <a:ln w="3175">
            <a:solidFill>
              <a:srgbClr val="000000"/>
            </a:solidFill>
          </a:ln>
        </c:spPr>
        <c:crossAx val="37031565"/>
        <c:crosses val="autoZero"/>
        <c:auto val="1"/>
        <c:lblOffset val="100"/>
        <c:tickLblSkip val="1"/>
        <c:noMultiLvlLbl val="0"/>
      </c:catAx>
      <c:valAx>
        <c:axId val="3703156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2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40780"/>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Sweet corn export values</a:t>
            </a:r>
          </a:p>
        </c:rich>
      </c:tx>
      <c:layout>
        <c:manualLayout>
          <c:xMode val="factor"/>
          <c:yMode val="factor"/>
          <c:x val="0.03625"/>
          <c:y val="0.00225"/>
        </c:manualLayout>
      </c:layout>
      <c:spPr>
        <a:noFill/>
        <a:ln w="3175">
          <a:noFill/>
        </a:ln>
      </c:spPr>
    </c:title>
    <c:plotArea>
      <c:layout>
        <c:manualLayout>
          <c:xMode val="edge"/>
          <c:yMode val="edge"/>
          <c:x val="0.0045"/>
          <c:y val="0.1075"/>
          <c:w val="0.97"/>
          <c:h val="0.770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6"/>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FFFFFF"/>
              </a:solidFill>
              <a:ln w="12700">
                <a:solidFill>
                  <a:srgbClr val="000000"/>
                </a:solidFill>
              </a:ln>
            </c:spPr>
          </c:dPt>
          <c:cat>
            <c:strRef>
              <c:f>'[1]Export_Value'!$A$2:$A$11</c:f>
              <c:strCache>
                <c:ptCount val="10"/>
                <c:pt idx="0">
                  <c:v>Germany</c:v>
                </c:pt>
                <c:pt idx="1">
                  <c:v>Canada</c:v>
                </c:pt>
                <c:pt idx="2">
                  <c:v>South Africa</c:v>
                </c:pt>
                <c:pt idx="3">
                  <c:v>Ukraine</c:v>
                </c:pt>
                <c:pt idx="4">
                  <c:v>India</c:v>
                </c:pt>
                <c:pt idx="5">
                  <c:v>Hungary</c:v>
                </c:pt>
                <c:pt idx="6">
                  <c:v>Brazil</c:v>
                </c:pt>
                <c:pt idx="7">
                  <c:v>France</c:v>
                </c:pt>
                <c:pt idx="8">
                  <c:v>Argentina</c:v>
                </c:pt>
                <c:pt idx="9">
                  <c:v>United States of America</c:v>
                </c:pt>
              </c:strCache>
            </c:strRef>
          </c:cat>
          <c:val>
            <c:numRef>
              <c:f>'[1]Export_Value'!$B$2:$B$11</c:f>
              <c:numCache>
                <c:ptCount val="10"/>
                <c:pt idx="0">
                  <c:v>255420</c:v>
                </c:pt>
                <c:pt idx="1">
                  <c:v>268496</c:v>
                </c:pt>
                <c:pt idx="2">
                  <c:v>531521</c:v>
                </c:pt>
                <c:pt idx="3">
                  <c:v>670165</c:v>
                </c:pt>
                <c:pt idx="4">
                  <c:v>780636</c:v>
                </c:pt>
                <c:pt idx="5">
                  <c:v>986101</c:v>
                </c:pt>
                <c:pt idx="6">
                  <c:v>1405170</c:v>
                </c:pt>
                <c:pt idx="7">
                  <c:v>2298110</c:v>
                </c:pt>
                <c:pt idx="8">
                  <c:v>3530930</c:v>
                </c:pt>
                <c:pt idx="9">
                  <c:v>13884500</c:v>
                </c:pt>
              </c:numCache>
            </c:numRef>
          </c:val>
        </c:ser>
        <c:axId val="64848630"/>
        <c:axId val="46766759"/>
      </c:barChart>
      <c:catAx>
        <c:axId val="64848630"/>
        <c:scaling>
          <c:orientation val="minMax"/>
        </c:scaling>
        <c:axPos val="l"/>
        <c:delete val="0"/>
        <c:numFmt formatCode="General" sourceLinked="1"/>
        <c:majorTickMark val="out"/>
        <c:minorTickMark val="none"/>
        <c:tickLblPos val="nextTo"/>
        <c:spPr>
          <a:ln w="3175">
            <a:solidFill>
              <a:srgbClr val="000000"/>
            </a:solidFill>
          </a:ln>
        </c:spPr>
        <c:crossAx val="46766759"/>
        <c:crosses val="autoZero"/>
        <c:auto val="1"/>
        <c:lblOffset val="100"/>
        <c:tickLblSkip val="1"/>
        <c:noMultiLvlLbl val="0"/>
      </c:catAx>
      <c:valAx>
        <c:axId val="46766759"/>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105"/>
              <c:y val="-0.017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64848630"/>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28</xdr:row>
      <xdr:rowOff>95250</xdr:rowOff>
    </xdr:to>
    <xdr:graphicFrame>
      <xdr:nvGraphicFramePr>
        <xdr:cNvPr id="1" name="Chart 1"/>
        <xdr:cNvGraphicFramePr/>
      </xdr:nvGraphicFramePr>
      <xdr:xfrm>
        <a:off x="4981575" y="752475"/>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30</xdr:row>
      <xdr:rowOff>9525</xdr:rowOff>
    </xdr:from>
    <xdr:to>
      <xdr:col>11</xdr:col>
      <xdr:colOff>600075</xdr:colOff>
      <xdr:row>55</xdr:row>
      <xdr:rowOff>123825</xdr:rowOff>
    </xdr:to>
    <xdr:graphicFrame>
      <xdr:nvGraphicFramePr>
        <xdr:cNvPr id="2" name="Chart 2"/>
        <xdr:cNvGraphicFramePr/>
      </xdr:nvGraphicFramePr>
      <xdr:xfrm>
        <a:off x="4962525" y="5105400"/>
        <a:ext cx="4257675" cy="41624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57</xdr:row>
      <xdr:rowOff>19050</xdr:rowOff>
    </xdr:from>
    <xdr:to>
      <xdr:col>12</xdr:col>
      <xdr:colOff>9525</xdr:colOff>
      <xdr:row>84</xdr:row>
      <xdr:rowOff>142875</xdr:rowOff>
    </xdr:to>
    <xdr:graphicFrame>
      <xdr:nvGraphicFramePr>
        <xdr:cNvPr id="3" name="Chart 3"/>
        <xdr:cNvGraphicFramePr/>
      </xdr:nvGraphicFramePr>
      <xdr:xfrm>
        <a:off x="4962525" y="9486900"/>
        <a:ext cx="4276725" cy="44958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Sweetcor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eetcorn"/>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v>0.066</v>
          </cell>
          <cell r="C3" t="str">
            <v>nd</v>
          </cell>
          <cell r="D3" t="str">
            <v>nd</v>
          </cell>
        </row>
        <row r="4">
          <cell r="A4" t="str">
            <v>Argentina</v>
          </cell>
          <cell r="B4">
            <v>13121.4</v>
          </cell>
          <cell r="C4">
            <v>15382.8</v>
          </cell>
          <cell r="D4">
            <v>3530930</v>
          </cell>
        </row>
        <row r="5">
          <cell r="A5" t="str">
            <v>Aruba</v>
          </cell>
          <cell r="B5" t="str">
            <v>nd</v>
          </cell>
          <cell r="C5" t="str">
            <v>nd</v>
          </cell>
          <cell r="D5" t="str">
            <v>nd</v>
          </cell>
        </row>
        <row r="6">
          <cell r="A6" t="str">
            <v>Bahamas</v>
          </cell>
          <cell r="B6">
            <v>0.325</v>
          </cell>
          <cell r="C6" t="str">
            <v>nd</v>
          </cell>
          <cell r="D6" t="str">
            <v>nd</v>
          </cell>
        </row>
        <row r="7">
          <cell r="A7" t="str">
            <v>Barbados</v>
          </cell>
          <cell r="B7">
            <v>0.227</v>
          </cell>
          <cell r="C7">
            <v>0.004</v>
          </cell>
          <cell r="D7">
            <v>7</v>
          </cell>
        </row>
        <row r="8">
          <cell r="A8" t="str">
            <v>Belize</v>
          </cell>
          <cell r="B8">
            <v>45.041</v>
          </cell>
          <cell r="C8">
            <v>0.632</v>
          </cell>
          <cell r="D8">
            <v>327</v>
          </cell>
        </row>
        <row r="9">
          <cell r="A9" t="str">
            <v>Bermuda</v>
          </cell>
          <cell r="B9" t="str">
            <v>nd</v>
          </cell>
          <cell r="C9" t="str">
            <v>nd</v>
          </cell>
          <cell r="D9" t="str">
            <v>nd</v>
          </cell>
        </row>
        <row r="10">
          <cell r="A10" t="str">
            <v>Bolivia</v>
          </cell>
          <cell r="B10" t="str">
            <v>nd</v>
          </cell>
          <cell r="C10" t="str">
            <v>nd</v>
          </cell>
          <cell r="D10" t="str">
            <v>nd</v>
          </cell>
        </row>
        <row r="11">
          <cell r="A11" t="str">
            <v>Brazil</v>
          </cell>
          <cell r="B11">
            <v>51232.4</v>
          </cell>
          <cell r="C11">
            <v>6432.66</v>
          </cell>
          <cell r="D11">
            <v>1405170</v>
          </cell>
        </row>
        <row r="12">
          <cell r="A12" t="str">
            <v>Canada</v>
          </cell>
          <cell r="B12">
            <v>9561.2</v>
          </cell>
          <cell r="C12">
            <v>883.232</v>
          </cell>
          <cell r="D12">
            <v>268496</v>
          </cell>
        </row>
        <row r="13">
          <cell r="A13" t="str">
            <v>Cayman Islands</v>
          </cell>
          <cell r="B13" t="str">
            <v>nd</v>
          </cell>
          <cell r="C13" t="str">
            <v>nd</v>
          </cell>
          <cell r="D13" t="str">
            <v>nd</v>
          </cell>
        </row>
        <row r="14">
          <cell r="A14" t="str">
            <v>Chile</v>
          </cell>
          <cell r="B14">
            <v>1345.65</v>
          </cell>
          <cell r="C14">
            <v>73.633</v>
          </cell>
          <cell r="D14">
            <v>123047</v>
          </cell>
        </row>
        <row r="15">
          <cell r="A15" t="str">
            <v>Colombia</v>
          </cell>
          <cell r="B15">
            <v>1636.64</v>
          </cell>
          <cell r="C15">
            <v>1.516</v>
          </cell>
          <cell r="D15">
            <v>2706</v>
          </cell>
        </row>
        <row r="16">
          <cell r="A16" t="str">
            <v>Costa Rica</v>
          </cell>
          <cell r="B16">
            <v>24.005</v>
          </cell>
          <cell r="C16">
            <v>0.021</v>
          </cell>
          <cell r="D16">
            <v>9</v>
          </cell>
        </row>
        <row r="17">
          <cell r="A17" t="str">
            <v>Curacao</v>
          </cell>
          <cell r="B17" t="str">
            <v>nd</v>
          </cell>
          <cell r="C17" t="str">
            <v>nd</v>
          </cell>
          <cell r="D17" t="str">
            <v>nd</v>
          </cell>
        </row>
        <row r="18">
          <cell r="A18" t="str">
            <v>Dominica</v>
          </cell>
          <cell r="B18">
            <v>0.171</v>
          </cell>
          <cell r="C18" t="str">
            <v>nd</v>
          </cell>
          <cell r="D18" t="str">
            <v>nd</v>
          </cell>
        </row>
        <row r="19">
          <cell r="A19" t="str">
            <v>Dominican Republic</v>
          </cell>
          <cell r="B19">
            <v>35.037</v>
          </cell>
          <cell r="C19" t="str">
            <v>nd</v>
          </cell>
          <cell r="D19" t="str">
            <v>nd</v>
          </cell>
        </row>
        <row r="20">
          <cell r="A20" t="str">
            <v>Ecuador</v>
          </cell>
          <cell r="B20">
            <v>811.385</v>
          </cell>
          <cell r="C20">
            <v>18.41</v>
          </cell>
          <cell r="D20">
            <v>4534</v>
          </cell>
        </row>
        <row r="21">
          <cell r="A21" t="str">
            <v>El Salvador</v>
          </cell>
          <cell r="B21">
            <v>785.965</v>
          </cell>
          <cell r="C21">
            <v>0.726</v>
          </cell>
          <cell r="D21">
            <v>193</v>
          </cell>
        </row>
        <row r="22">
          <cell r="A22" t="str">
            <v>French Guiana</v>
          </cell>
          <cell r="B22">
            <v>0.074</v>
          </cell>
          <cell r="C22" t="str">
            <v>nd</v>
          </cell>
          <cell r="D22" t="str">
            <v>nd</v>
          </cell>
        </row>
        <row r="23">
          <cell r="A23" t="str">
            <v>Grenada</v>
          </cell>
          <cell r="B23">
            <v>0.26</v>
          </cell>
          <cell r="C23" t="str">
            <v>nd</v>
          </cell>
          <cell r="D23" t="str">
            <v>nd</v>
          </cell>
        </row>
        <row r="24">
          <cell r="A24" t="str">
            <v>Guadeloupe</v>
          </cell>
          <cell r="B24" t="str">
            <v>nd</v>
          </cell>
          <cell r="C24" t="str">
            <v>nd</v>
          </cell>
          <cell r="D24" t="str">
            <v>nd</v>
          </cell>
        </row>
        <row r="25">
          <cell r="A25" t="str">
            <v>Guatemala</v>
          </cell>
          <cell r="B25">
            <v>1686.89</v>
          </cell>
          <cell r="C25">
            <v>17.404</v>
          </cell>
          <cell r="D25">
            <v>13628</v>
          </cell>
        </row>
        <row r="26">
          <cell r="A26" t="str">
            <v>Guyana</v>
          </cell>
          <cell r="B26">
            <v>5</v>
          </cell>
          <cell r="C26" t="str">
            <v>nd</v>
          </cell>
          <cell r="D26" t="str">
            <v>nd</v>
          </cell>
        </row>
        <row r="27">
          <cell r="A27" t="str">
            <v>Haiti</v>
          </cell>
          <cell r="B27">
            <v>220</v>
          </cell>
          <cell r="C27" t="str">
            <v>nd</v>
          </cell>
          <cell r="D27" t="str">
            <v>nd</v>
          </cell>
        </row>
        <row r="28">
          <cell r="A28" t="str">
            <v>Honduras</v>
          </cell>
          <cell r="B28">
            <v>587.235</v>
          </cell>
          <cell r="C28">
            <v>2.19</v>
          </cell>
          <cell r="D28">
            <v>672</v>
          </cell>
        </row>
        <row r="29">
          <cell r="A29" t="str">
            <v>Jamaica</v>
          </cell>
          <cell r="B29">
            <v>2.359</v>
          </cell>
          <cell r="C29">
            <v>0.018</v>
          </cell>
          <cell r="D29">
            <v>7</v>
          </cell>
        </row>
        <row r="30">
          <cell r="A30" t="str">
            <v>Martinique</v>
          </cell>
          <cell r="B30" t="str">
            <v>nd</v>
          </cell>
          <cell r="C30" t="str">
            <v>nd</v>
          </cell>
          <cell r="D30" t="str">
            <v>nd</v>
          </cell>
        </row>
        <row r="31">
          <cell r="A31" t="str">
            <v>Mexico</v>
          </cell>
          <cell r="B31">
            <v>20142.8</v>
          </cell>
          <cell r="C31">
            <v>58.673</v>
          </cell>
          <cell r="D31">
            <v>23774</v>
          </cell>
        </row>
        <row r="32">
          <cell r="A32" t="str">
            <v>Montserrat</v>
          </cell>
          <cell r="B32">
            <v>0.087</v>
          </cell>
          <cell r="C32" t="str">
            <v>nd</v>
          </cell>
          <cell r="D32" t="str">
            <v>nd</v>
          </cell>
        </row>
        <row r="33">
          <cell r="A33" t="str">
            <v>Netherlands</v>
          </cell>
          <cell r="B33">
            <v>244.9</v>
          </cell>
          <cell r="C33">
            <v>299.039</v>
          </cell>
          <cell r="D33">
            <v>134034</v>
          </cell>
        </row>
        <row r="34">
          <cell r="A34" t="str">
            <v>Netherlands Antilles</v>
          </cell>
          <cell r="B34" t="str">
            <v>nd</v>
          </cell>
          <cell r="C34" t="str">
            <v>nd</v>
          </cell>
          <cell r="D34" t="str">
            <v>nd</v>
          </cell>
        </row>
        <row r="35">
          <cell r="A35" t="str">
            <v>Nicaragua</v>
          </cell>
          <cell r="B35">
            <v>522.024</v>
          </cell>
          <cell r="C35">
            <v>5.045</v>
          </cell>
          <cell r="D35">
            <v>1249</v>
          </cell>
        </row>
        <row r="36">
          <cell r="A36" t="str">
            <v>Panama</v>
          </cell>
          <cell r="B36">
            <v>85.544</v>
          </cell>
          <cell r="C36" t="str">
            <v>nd</v>
          </cell>
          <cell r="D36" t="str">
            <v>nd</v>
          </cell>
        </row>
        <row r="37">
          <cell r="A37" t="str">
            <v>Paraguay</v>
          </cell>
          <cell r="B37">
            <v>1857.84</v>
          </cell>
          <cell r="C37">
            <v>1058.91</v>
          </cell>
          <cell r="D37">
            <v>172772</v>
          </cell>
        </row>
        <row r="38">
          <cell r="A38" t="str">
            <v>Peru</v>
          </cell>
          <cell r="B38">
            <v>1544.12</v>
          </cell>
          <cell r="C38">
            <v>7.212</v>
          </cell>
          <cell r="D38">
            <v>9896</v>
          </cell>
        </row>
        <row r="39">
          <cell r="A39" t="str">
            <v>St. Barthelemy</v>
          </cell>
          <cell r="B39" t="str">
            <v>nd</v>
          </cell>
          <cell r="C39" t="str">
            <v>nd</v>
          </cell>
          <cell r="D39" t="str">
            <v>nd</v>
          </cell>
        </row>
        <row r="40">
          <cell r="A40" t="str">
            <v>St. Kitts and Nevis</v>
          </cell>
          <cell r="B40" t="str">
            <v>nd</v>
          </cell>
          <cell r="C40" t="str">
            <v>nd</v>
          </cell>
          <cell r="D40" t="str">
            <v>nd</v>
          </cell>
        </row>
        <row r="41">
          <cell r="A41" t="str">
            <v>St. Lucia</v>
          </cell>
          <cell r="B41" t="str">
            <v>nd</v>
          </cell>
          <cell r="C41" t="str">
            <v>nd</v>
          </cell>
          <cell r="D41" t="str">
            <v>nd</v>
          </cell>
        </row>
        <row r="42">
          <cell r="A42" t="str">
            <v>St. Martin</v>
          </cell>
          <cell r="B42" t="str">
            <v>nd</v>
          </cell>
          <cell r="C42" t="str">
            <v>nd</v>
          </cell>
          <cell r="D42" t="str">
            <v>nd</v>
          </cell>
        </row>
        <row r="43">
          <cell r="A43" t="str">
            <v>St. Vincent and the Grenadines</v>
          </cell>
          <cell r="B43" t="str">
            <v>nd</v>
          </cell>
          <cell r="C43" t="str">
            <v>nd</v>
          </cell>
          <cell r="D43" t="str">
            <v>nd</v>
          </cell>
        </row>
        <row r="44">
          <cell r="A44" t="str">
            <v>Suriname</v>
          </cell>
          <cell r="B44">
            <v>0.022</v>
          </cell>
          <cell r="C44" t="str">
            <v>nd</v>
          </cell>
          <cell r="D44" t="str">
            <v>nd</v>
          </cell>
        </row>
        <row r="45">
          <cell r="A45" t="str">
            <v>Trinidad and Tobago</v>
          </cell>
          <cell r="B45">
            <v>3.007</v>
          </cell>
          <cell r="C45">
            <v>0.648</v>
          </cell>
          <cell r="D45">
            <v>372</v>
          </cell>
        </row>
        <row r="46">
          <cell r="A46" t="str">
            <v>Turks and Caicos Islands</v>
          </cell>
          <cell r="B46" t="str">
            <v>nd</v>
          </cell>
          <cell r="C46" t="str">
            <v>nd</v>
          </cell>
          <cell r="D46" t="str">
            <v>nd</v>
          </cell>
        </row>
        <row r="47">
          <cell r="A47" t="str">
            <v>Uruguay</v>
          </cell>
          <cell r="B47">
            <v>269.8</v>
          </cell>
          <cell r="C47">
            <v>1.97</v>
          </cell>
          <cell r="D47">
            <v>4103</v>
          </cell>
        </row>
        <row r="48">
          <cell r="A48" t="str">
            <v>Venezuela</v>
          </cell>
          <cell r="B48" t="str">
            <v>nd</v>
          </cell>
          <cell r="C48" t="str">
            <v>nd</v>
          </cell>
          <cell r="D48" t="str">
            <v>nd</v>
          </cell>
        </row>
        <row r="49">
          <cell r="A49" t="str">
            <v>Virgin Islands, British</v>
          </cell>
          <cell r="B49" t="str">
            <v>nd</v>
          </cell>
          <cell r="C49" t="str">
            <v>nd</v>
          </cell>
          <cell r="D49" t="str">
            <v>nd</v>
          </cell>
        </row>
      </sheetData>
      <sheetData sheetId="1">
        <row r="2">
          <cell r="A2" t="str">
            <v>Ukraine</v>
          </cell>
          <cell r="B2">
            <v>10486300</v>
          </cell>
        </row>
        <row r="3">
          <cell r="A3" t="str">
            <v>South Africa</v>
          </cell>
          <cell r="B3">
            <v>12050000</v>
          </cell>
        </row>
        <row r="4">
          <cell r="A4" t="str">
            <v>Argentina</v>
          </cell>
          <cell r="B4">
            <v>13121400</v>
          </cell>
        </row>
        <row r="5">
          <cell r="A5" t="str">
            <v>France</v>
          </cell>
          <cell r="B5">
            <v>15288200</v>
          </cell>
        </row>
        <row r="6">
          <cell r="A6" t="str">
            <v>India</v>
          </cell>
          <cell r="B6">
            <v>16680000</v>
          </cell>
        </row>
        <row r="7">
          <cell r="A7" t="str">
            <v>Indonesia</v>
          </cell>
          <cell r="B7">
            <v>17629700</v>
          </cell>
        </row>
        <row r="8">
          <cell r="A8" t="str">
            <v>Mexico</v>
          </cell>
          <cell r="B8">
            <v>20142800</v>
          </cell>
        </row>
        <row r="9">
          <cell r="A9" t="str">
            <v>Brazil</v>
          </cell>
          <cell r="B9">
            <v>51232400</v>
          </cell>
        </row>
        <row r="10">
          <cell r="A10" t="str">
            <v>China</v>
          </cell>
          <cell r="B10">
            <v>164107560</v>
          </cell>
        </row>
        <row r="11">
          <cell r="A11" t="str">
            <v>United States of America</v>
          </cell>
          <cell r="B11">
            <v>333011000</v>
          </cell>
        </row>
        <row r="13">
          <cell r="B13">
            <v>9561200</v>
          </cell>
        </row>
        <row r="14">
          <cell r="B14">
            <v>7973260</v>
          </cell>
        </row>
        <row r="15">
          <cell r="B15">
            <v>7877700</v>
          </cell>
        </row>
        <row r="16">
          <cell r="B16">
            <v>7528380</v>
          </cell>
        </row>
        <row r="17">
          <cell r="B17">
            <v>7338840</v>
          </cell>
        </row>
        <row r="18">
          <cell r="B18">
            <v>7034030</v>
          </cell>
        </row>
        <row r="19">
          <cell r="B19">
            <v>6600000</v>
          </cell>
        </row>
        <row r="20">
          <cell r="B20">
            <v>6396260</v>
          </cell>
        </row>
        <row r="21">
          <cell r="B21">
            <v>4616120</v>
          </cell>
        </row>
        <row r="22">
          <cell r="B22">
            <v>4527230</v>
          </cell>
        </row>
        <row r="23">
          <cell r="B23">
            <v>4381800</v>
          </cell>
        </row>
        <row r="24">
          <cell r="B24">
            <v>4250000</v>
          </cell>
        </row>
        <row r="25">
          <cell r="B25">
            <v>3963430</v>
          </cell>
        </row>
        <row r="26">
          <cell r="B26">
            <v>3897160</v>
          </cell>
        </row>
        <row r="27">
          <cell r="B27">
            <v>3767410</v>
          </cell>
        </row>
        <row r="28">
          <cell r="B28">
            <v>3492100</v>
          </cell>
        </row>
        <row r="29">
          <cell r="B29">
            <v>3324200</v>
          </cell>
        </row>
        <row r="30">
          <cell r="B30">
            <v>3261500</v>
          </cell>
        </row>
        <row r="31">
          <cell r="B31">
            <v>2800000</v>
          </cell>
        </row>
        <row r="32">
          <cell r="B32">
            <v>2439000</v>
          </cell>
        </row>
        <row r="33">
          <cell r="B33">
            <v>2352000</v>
          </cell>
        </row>
        <row r="34">
          <cell r="B34">
            <v>2182520</v>
          </cell>
        </row>
        <row r="35">
          <cell r="B35">
            <v>1930670</v>
          </cell>
        </row>
        <row r="36">
          <cell r="B36">
            <v>1890500</v>
          </cell>
        </row>
        <row r="37">
          <cell r="B37">
            <v>1887010</v>
          </cell>
        </row>
        <row r="38">
          <cell r="B38">
            <v>1857840</v>
          </cell>
        </row>
        <row r="39">
          <cell r="B39">
            <v>1706600</v>
          </cell>
        </row>
        <row r="40">
          <cell r="B40">
            <v>1705000</v>
          </cell>
        </row>
        <row r="41">
          <cell r="B41">
            <v>1686890</v>
          </cell>
        </row>
        <row r="42">
          <cell r="B42">
            <v>1642660</v>
          </cell>
        </row>
        <row r="43">
          <cell r="B43">
            <v>1636640</v>
          </cell>
        </row>
        <row r="44">
          <cell r="B44">
            <v>1619590</v>
          </cell>
        </row>
        <row r="45">
          <cell r="B45">
            <v>1544120</v>
          </cell>
        </row>
        <row r="46">
          <cell r="B46">
            <v>1476990</v>
          </cell>
        </row>
        <row r="47">
          <cell r="B47">
            <v>1437040</v>
          </cell>
        </row>
        <row r="48">
          <cell r="B48">
            <v>1345650</v>
          </cell>
        </row>
        <row r="49">
          <cell r="B49">
            <v>1300000</v>
          </cell>
        </row>
        <row r="50">
          <cell r="B50">
            <v>1290830</v>
          </cell>
        </row>
        <row r="51">
          <cell r="B51">
            <v>1272000</v>
          </cell>
        </row>
        <row r="52">
          <cell r="B52">
            <v>1226000</v>
          </cell>
        </row>
        <row r="53">
          <cell r="B53">
            <v>1205200</v>
          </cell>
        </row>
        <row r="54">
          <cell r="B54">
            <v>1200000</v>
          </cell>
        </row>
        <row r="55">
          <cell r="B55">
            <v>1141000</v>
          </cell>
        </row>
        <row r="56">
          <cell r="B56">
            <v>988053</v>
          </cell>
        </row>
        <row r="57">
          <cell r="B57">
            <v>970231</v>
          </cell>
        </row>
        <row r="58">
          <cell r="B58">
            <v>962921</v>
          </cell>
        </row>
        <row r="59">
          <cell r="B59">
            <v>924000</v>
          </cell>
        </row>
        <row r="60">
          <cell r="B60">
            <v>894558</v>
          </cell>
        </row>
        <row r="61">
          <cell r="B61">
            <v>889574</v>
          </cell>
        </row>
        <row r="62">
          <cell r="B62">
            <v>848745</v>
          </cell>
        </row>
        <row r="63">
          <cell r="B63">
            <v>813586</v>
          </cell>
        </row>
        <row r="64">
          <cell r="B64">
            <v>811385</v>
          </cell>
        </row>
        <row r="65">
          <cell r="B65">
            <v>807866</v>
          </cell>
        </row>
        <row r="66">
          <cell r="B66">
            <v>785965</v>
          </cell>
        </row>
        <row r="67">
          <cell r="B67">
            <v>729629</v>
          </cell>
        </row>
        <row r="68">
          <cell r="B68">
            <v>700000</v>
          </cell>
        </row>
        <row r="69">
          <cell r="B69">
            <v>680000</v>
          </cell>
        </row>
        <row r="70">
          <cell r="B70">
            <v>651738</v>
          </cell>
        </row>
        <row r="71">
          <cell r="B71">
            <v>593500</v>
          </cell>
        </row>
        <row r="72">
          <cell r="B72">
            <v>587235</v>
          </cell>
        </row>
        <row r="73">
          <cell r="B73">
            <v>565660</v>
          </cell>
        </row>
        <row r="74">
          <cell r="B74">
            <v>522024</v>
          </cell>
        </row>
        <row r="75">
          <cell r="B75">
            <v>486636</v>
          </cell>
        </row>
        <row r="76">
          <cell r="B76">
            <v>471000</v>
          </cell>
        </row>
        <row r="77">
          <cell r="B77">
            <v>448663</v>
          </cell>
        </row>
        <row r="78">
          <cell r="B78">
            <v>375670</v>
          </cell>
        </row>
        <row r="79">
          <cell r="B79">
            <v>370000</v>
          </cell>
        </row>
        <row r="80">
          <cell r="B80">
            <v>328644</v>
          </cell>
        </row>
        <row r="81">
          <cell r="B81">
            <v>304800</v>
          </cell>
        </row>
        <row r="82">
          <cell r="B82">
            <v>302600</v>
          </cell>
        </row>
        <row r="83">
          <cell r="B83">
            <v>300000</v>
          </cell>
        </row>
        <row r="84">
          <cell r="B84">
            <v>291000</v>
          </cell>
        </row>
        <row r="85">
          <cell r="B85">
            <v>285505</v>
          </cell>
        </row>
        <row r="86">
          <cell r="B86">
            <v>269800</v>
          </cell>
        </row>
        <row r="87">
          <cell r="B87">
            <v>265100</v>
          </cell>
        </row>
        <row r="88">
          <cell r="B88">
            <v>244900</v>
          </cell>
        </row>
        <row r="89">
          <cell r="B89">
            <v>238113</v>
          </cell>
        </row>
        <row r="90">
          <cell r="B90">
            <v>237844</v>
          </cell>
        </row>
        <row r="91">
          <cell r="B91">
            <v>230800</v>
          </cell>
        </row>
        <row r="92">
          <cell r="B92">
            <v>220000</v>
          </cell>
        </row>
        <row r="93">
          <cell r="B93">
            <v>209030</v>
          </cell>
        </row>
        <row r="94">
          <cell r="B94">
            <v>187000</v>
          </cell>
        </row>
        <row r="95">
          <cell r="B95">
            <v>183255</v>
          </cell>
        </row>
        <row r="96">
          <cell r="B96">
            <v>174035</v>
          </cell>
        </row>
        <row r="97">
          <cell r="B97">
            <v>160445</v>
          </cell>
        </row>
        <row r="98">
          <cell r="B98">
            <v>154237</v>
          </cell>
        </row>
        <row r="99">
          <cell r="B99">
            <v>151172</v>
          </cell>
        </row>
        <row r="100">
          <cell r="B100">
            <v>151168</v>
          </cell>
        </row>
        <row r="101">
          <cell r="B101">
            <v>150000</v>
          </cell>
        </row>
        <row r="102">
          <cell r="B102">
            <v>134715</v>
          </cell>
        </row>
        <row r="103">
          <cell r="B103">
            <v>129770</v>
          </cell>
        </row>
        <row r="104">
          <cell r="B104">
            <v>120379</v>
          </cell>
        </row>
        <row r="105">
          <cell r="B105">
            <v>111838</v>
          </cell>
        </row>
        <row r="106">
          <cell r="B106">
            <v>85544</v>
          </cell>
        </row>
        <row r="107">
          <cell r="B107">
            <v>81097</v>
          </cell>
        </row>
        <row r="108">
          <cell r="B108">
            <v>77000</v>
          </cell>
        </row>
        <row r="109">
          <cell r="B109">
            <v>66000</v>
          </cell>
        </row>
        <row r="110">
          <cell r="B110">
            <v>61158</v>
          </cell>
        </row>
        <row r="111">
          <cell r="B111">
            <v>60765</v>
          </cell>
        </row>
        <row r="112">
          <cell r="B112">
            <v>57320</v>
          </cell>
        </row>
        <row r="113">
          <cell r="B113">
            <v>57126</v>
          </cell>
        </row>
        <row r="114">
          <cell r="B114">
            <v>56087</v>
          </cell>
        </row>
        <row r="115">
          <cell r="B115">
            <v>54625</v>
          </cell>
        </row>
        <row r="116">
          <cell r="B116">
            <v>46005</v>
          </cell>
        </row>
        <row r="117">
          <cell r="B117">
            <v>45041</v>
          </cell>
        </row>
        <row r="118">
          <cell r="B118">
            <v>35190</v>
          </cell>
        </row>
        <row r="119">
          <cell r="B119">
            <v>35037</v>
          </cell>
        </row>
        <row r="120">
          <cell r="B120">
            <v>29641</v>
          </cell>
        </row>
        <row r="121">
          <cell r="B121">
            <v>24005</v>
          </cell>
        </row>
        <row r="122">
          <cell r="B122">
            <v>23800</v>
          </cell>
        </row>
        <row r="123">
          <cell r="B123">
            <v>19754</v>
          </cell>
        </row>
        <row r="124">
          <cell r="B124">
            <v>17385</v>
          </cell>
        </row>
        <row r="125">
          <cell r="B125">
            <v>16652</v>
          </cell>
        </row>
        <row r="126">
          <cell r="B126">
            <v>15232</v>
          </cell>
        </row>
        <row r="127">
          <cell r="B127">
            <v>14000</v>
          </cell>
        </row>
        <row r="128">
          <cell r="B128">
            <v>13193</v>
          </cell>
        </row>
        <row r="129">
          <cell r="B129">
            <v>12497</v>
          </cell>
        </row>
        <row r="130">
          <cell r="B130">
            <v>11431</v>
          </cell>
        </row>
        <row r="131">
          <cell r="B131">
            <v>11200</v>
          </cell>
        </row>
        <row r="132">
          <cell r="B132">
            <v>10009</v>
          </cell>
        </row>
        <row r="133">
          <cell r="B133">
            <v>8000</v>
          </cell>
        </row>
        <row r="134">
          <cell r="B134">
            <v>7380</v>
          </cell>
        </row>
        <row r="135">
          <cell r="B135">
            <v>5123</v>
          </cell>
        </row>
        <row r="136">
          <cell r="B136">
            <v>5000</v>
          </cell>
        </row>
        <row r="137">
          <cell r="B137">
            <v>4182</v>
          </cell>
        </row>
        <row r="138">
          <cell r="B138">
            <v>3600</v>
          </cell>
        </row>
        <row r="139">
          <cell r="B139">
            <v>3007</v>
          </cell>
        </row>
        <row r="140">
          <cell r="B140">
            <v>2953</v>
          </cell>
        </row>
        <row r="141">
          <cell r="B141">
            <v>2587</v>
          </cell>
        </row>
        <row r="142">
          <cell r="B142">
            <v>2453</v>
          </cell>
        </row>
        <row r="143">
          <cell r="B143">
            <v>2359</v>
          </cell>
        </row>
        <row r="144">
          <cell r="B144">
            <v>1389</v>
          </cell>
        </row>
        <row r="145">
          <cell r="B145">
            <v>1350</v>
          </cell>
        </row>
        <row r="146">
          <cell r="B146">
            <v>1200</v>
          </cell>
        </row>
        <row r="147">
          <cell r="B147">
            <v>846</v>
          </cell>
        </row>
        <row r="148">
          <cell r="B148">
            <v>839</v>
          </cell>
        </row>
        <row r="149">
          <cell r="B149">
            <v>674</v>
          </cell>
        </row>
        <row r="150">
          <cell r="B150">
            <v>575</v>
          </cell>
        </row>
        <row r="151">
          <cell r="B151">
            <v>525</v>
          </cell>
        </row>
        <row r="152">
          <cell r="B152">
            <v>447</v>
          </cell>
        </row>
        <row r="153">
          <cell r="B153">
            <v>325</v>
          </cell>
        </row>
        <row r="154">
          <cell r="B154">
            <v>260</v>
          </cell>
        </row>
        <row r="155">
          <cell r="B155">
            <v>227</v>
          </cell>
        </row>
        <row r="156">
          <cell r="B156">
            <v>171</v>
          </cell>
        </row>
        <row r="157">
          <cell r="B157">
            <v>165</v>
          </cell>
        </row>
        <row r="158">
          <cell r="B158">
            <v>97</v>
          </cell>
        </row>
        <row r="159">
          <cell r="B159">
            <v>87</v>
          </cell>
        </row>
        <row r="160">
          <cell r="B160">
            <v>78</v>
          </cell>
        </row>
        <row r="161">
          <cell r="B161">
            <v>74</v>
          </cell>
        </row>
        <row r="162">
          <cell r="B162">
            <v>66</v>
          </cell>
        </row>
        <row r="163">
          <cell r="B163">
            <v>50</v>
          </cell>
        </row>
        <row r="164">
          <cell r="B164">
            <v>22</v>
          </cell>
        </row>
        <row r="165">
          <cell r="B165">
            <v>10</v>
          </cell>
        </row>
        <row r="168">
          <cell r="B168">
            <v>485812434</v>
          </cell>
        </row>
      </sheetData>
      <sheetData sheetId="2">
        <row r="2">
          <cell r="A2" t="str">
            <v>Canada</v>
          </cell>
          <cell r="B2">
            <v>883232</v>
          </cell>
        </row>
        <row r="3">
          <cell r="A3" t="str">
            <v>Paraguay</v>
          </cell>
          <cell r="B3">
            <v>1058910</v>
          </cell>
        </row>
        <row r="4">
          <cell r="A4" t="str">
            <v>South Africa</v>
          </cell>
          <cell r="B4">
            <v>1078970</v>
          </cell>
        </row>
        <row r="5">
          <cell r="A5" t="str">
            <v>Ukraine</v>
          </cell>
          <cell r="B5">
            <v>2811740</v>
          </cell>
        </row>
        <row r="6">
          <cell r="A6" t="str">
            <v>Hungary</v>
          </cell>
          <cell r="B6">
            <v>3371700</v>
          </cell>
        </row>
        <row r="7">
          <cell r="A7" t="str">
            <v>India</v>
          </cell>
          <cell r="B7">
            <v>3537300</v>
          </cell>
        </row>
        <row r="8">
          <cell r="A8" t="str">
            <v>France</v>
          </cell>
          <cell r="B8">
            <v>6137570</v>
          </cell>
        </row>
        <row r="9">
          <cell r="A9" t="str">
            <v>Brazil</v>
          </cell>
          <cell r="B9">
            <v>6432660</v>
          </cell>
        </row>
        <row r="10">
          <cell r="A10" t="str">
            <v>Argentina</v>
          </cell>
          <cell r="B10">
            <v>15382800</v>
          </cell>
        </row>
        <row r="11">
          <cell r="A11" t="str">
            <v>United States of America</v>
          </cell>
          <cell r="B11">
            <v>54094400</v>
          </cell>
        </row>
        <row r="13">
          <cell r="B13">
            <v>694892</v>
          </cell>
        </row>
        <row r="14">
          <cell r="B14">
            <v>685493</v>
          </cell>
        </row>
        <row r="15">
          <cell r="B15">
            <v>672897</v>
          </cell>
        </row>
        <row r="16">
          <cell r="B16">
            <v>551059</v>
          </cell>
        </row>
        <row r="17">
          <cell r="B17">
            <v>550817</v>
          </cell>
        </row>
        <row r="18">
          <cell r="B18">
            <v>446578</v>
          </cell>
        </row>
        <row r="19">
          <cell r="B19">
            <v>311572</v>
          </cell>
        </row>
        <row r="20">
          <cell r="B20">
            <v>299039</v>
          </cell>
        </row>
        <row r="21">
          <cell r="B21">
            <v>252543</v>
          </cell>
        </row>
        <row r="22">
          <cell r="B22">
            <v>245821</v>
          </cell>
        </row>
        <row r="23">
          <cell r="B23">
            <v>212450</v>
          </cell>
        </row>
        <row r="24">
          <cell r="B24">
            <v>209190</v>
          </cell>
        </row>
        <row r="25">
          <cell r="B25">
            <v>201026</v>
          </cell>
        </row>
        <row r="26">
          <cell r="B26">
            <v>198356</v>
          </cell>
        </row>
        <row r="27">
          <cell r="B27">
            <v>190513</v>
          </cell>
        </row>
        <row r="28">
          <cell r="B28">
            <v>169382</v>
          </cell>
        </row>
        <row r="29">
          <cell r="B29">
            <v>145767</v>
          </cell>
        </row>
        <row r="30">
          <cell r="B30">
            <v>143382</v>
          </cell>
        </row>
        <row r="31">
          <cell r="B31">
            <v>126677</v>
          </cell>
        </row>
        <row r="32">
          <cell r="B32">
            <v>107068</v>
          </cell>
        </row>
        <row r="33">
          <cell r="B33">
            <v>107001</v>
          </cell>
        </row>
        <row r="34">
          <cell r="B34">
            <v>78886</v>
          </cell>
        </row>
        <row r="35">
          <cell r="B35">
            <v>73633</v>
          </cell>
        </row>
        <row r="36">
          <cell r="B36">
            <v>64447</v>
          </cell>
        </row>
        <row r="37">
          <cell r="B37">
            <v>58673</v>
          </cell>
        </row>
        <row r="38">
          <cell r="B38">
            <v>57363</v>
          </cell>
        </row>
        <row r="39">
          <cell r="B39">
            <v>38088</v>
          </cell>
        </row>
        <row r="40">
          <cell r="B40">
            <v>35629</v>
          </cell>
        </row>
        <row r="41">
          <cell r="B41">
            <v>29156</v>
          </cell>
        </row>
        <row r="42">
          <cell r="B42">
            <v>25889</v>
          </cell>
        </row>
        <row r="43">
          <cell r="B43">
            <v>25390</v>
          </cell>
        </row>
        <row r="44">
          <cell r="B44">
            <v>24489</v>
          </cell>
        </row>
        <row r="45">
          <cell r="B45">
            <v>22225</v>
          </cell>
        </row>
        <row r="46">
          <cell r="B46">
            <v>21438</v>
          </cell>
        </row>
        <row r="47">
          <cell r="B47">
            <v>20947</v>
          </cell>
        </row>
        <row r="48">
          <cell r="B48">
            <v>19108</v>
          </cell>
        </row>
        <row r="49">
          <cell r="B49">
            <v>18410</v>
          </cell>
        </row>
        <row r="50">
          <cell r="B50">
            <v>17404</v>
          </cell>
        </row>
        <row r="51">
          <cell r="B51">
            <v>15056</v>
          </cell>
        </row>
        <row r="52">
          <cell r="B52">
            <v>13509</v>
          </cell>
        </row>
        <row r="53">
          <cell r="B53">
            <v>12334</v>
          </cell>
        </row>
        <row r="54">
          <cell r="B54">
            <v>12096</v>
          </cell>
        </row>
        <row r="55">
          <cell r="B55">
            <v>11977</v>
          </cell>
        </row>
        <row r="56">
          <cell r="B56">
            <v>11577</v>
          </cell>
        </row>
        <row r="57">
          <cell r="B57">
            <v>10741</v>
          </cell>
        </row>
        <row r="58">
          <cell r="B58">
            <v>10519</v>
          </cell>
        </row>
        <row r="59">
          <cell r="B59">
            <v>8660</v>
          </cell>
        </row>
        <row r="60">
          <cell r="B60">
            <v>7212</v>
          </cell>
        </row>
        <row r="61">
          <cell r="B61">
            <v>6716</v>
          </cell>
        </row>
        <row r="62">
          <cell r="B62">
            <v>5045</v>
          </cell>
        </row>
        <row r="63">
          <cell r="B63">
            <v>4808</v>
          </cell>
        </row>
        <row r="64">
          <cell r="B64">
            <v>3212</v>
          </cell>
        </row>
        <row r="65">
          <cell r="B65">
            <v>2532</v>
          </cell>
        </row>
        <row r="66">
          <cell r="B66">
            <v>2292</v>
          </cell>
        </row>
        <row r="67">
          <cell r="B67">
            <v>2190</v>
          </cell>
        </row>
        <row r="68">
          <cell r="B68">
            <v>2014</v>
          </cell>
        </row>
        <row r="69">
          <cell r="B69">
            <v>1970</v>
          </cell>
        </row>
        <row r="70">
          <cell r="B70">
            <v>1877</v>
          </cell>
        </row>
        <row r="71">
          <cell r="B71">
            <v>1853</v>
          </cell>
        </row>
        <row r="72">
          <cell r="B72">
            <v>1830</v>
          </cell>
        </row>
        <row r="73">
          <cell r="B73">
            <v>1600</v>
          </cell>
        </row>
        <row r="74">
          <cell r="B74">
            <v>1576</v>
          </cell>
        </row>
        <row r="75">
          <cell r="B75">
            <v>1516</v>
          </cell>
        </row>
        <row r="76">
          <cell r="B76">
            <v>1133</v>
          </cell>
        </row>
        <row r="77">
          <cell r="B77">
            <v>1126</v>
          </cell>
        </row>
        <row r="78">
          <cell r="B78">
            <v>1100</v>
          </cell>
        </row>
        <row r="79">
          <cell r="B79">
            <v>1023</v>
          </cell>
        </row>
        <row r="80">
          <cell r="B80">
            <v>979</v>
          </cell>
        </row>
        <row r="81">
          <cell r="B81">
            <v>916</v>
          </cell>
        </row>
        <row r="82">
          <cell r="B82">
            <v>870</v>
          </cell>
        </row>
        <row r="83">
          <cell r="B83">
            <v>836</v>
          </cell>
        </row>
        <row r="84">
          <cell r="B84">
            <v>763</v>
          </cell>
        </row>
        <row r="85">
          <cell r="B85">
            <v>738</v>
          </cell>
        </row>
        <row r="86">
          <cell r="B86">
            <v>726</v>
          </cell>
        </row>
        <row r="87">
          <cell r="B87">
            <v>714</v>
          </cell>
        </row>
        <row r="88">
          <cell r="B88">
            <v>648</v>
          </cell>
        </row>
        <row r="89">
          <cell r="B89">
            <v>646</v>
          </cell>
        </row>
        <row r="90">
          <cell r="B90">
            <v>645</v>
          </cell>
        </row>
        <row r="91">
          <cell r="B91">
            <v>632</v>
          </cell>
        </row>
        <row r="92">
          <cell r="B92">
            <v>608</v>
          </cell>
        </row>
        <row r="93">
          <cell r="B93">
            <v>558</v>
          </cell>
        </row>
        <row r="94">
          <cell r="B94">
            <v>503</v>
          </cell>
        </row>
        <row r="95">
          <cell r="B95">
            <v>248</v>
          </cell>
        </row>
        <row r="96">
          <cell r="B96">
            <v>216</v>
          </cell>
        </row>
        <row r="97">
          <cell r="B97">
            <v>207</v>
          </cell>
        </row>
        <row r="98">
          <cell r="B98">
            <v>206</v>
          </cell>
        </row>
        <row r="99">
          <cell r="B99">
            <v>196</v>
          </cell>
        </row>
        <row r="100">
          <cell r="B100">
            <v>194</v>
          </cell>
        </row>
        <row r="101">
          <cell r="B101">
            <v>182</v>
          </cell>
        </row>
        <row r="102">
          <cell r="B102">
            <v>138</v>
          </cell>
        </row>
        <row r="103">
          <cell r="B103">
            <v>126</v>
          </cell>
        </row>
        <row r="104">
          <cell r="B104">
            <v>111</v>
          </cell>
        </row>
        <row r="105">
          <cell r="B105">
            <v>96</v>
          </cell>
        </row>
        <row r="106">
          <cell r="B106">
            <v>90</v>
          </cell>
        </row>
        <row r="107">
          <cell r="B107">
            <v>70</v>
          </cell>
        </row>
        <row r="108">
          <cell r="B108">
            <v>65</v>
          </cell>
        </row>
        <row r="109">
          <cell r="B109">
            <v>23</v>
          </cell>
        </row>
        <row r="110">
          <cell r="B110">
            <v>21</v>
          </cell>
        </row>
        <row r="111">
          <cell r="B111">
            <v>18</v>
          </cell>
        </row>
        <row r="112">
          <cell r="B112">
            <v>14</v>
          </cell>
        </row>
        <row r="113">
          <cell r="B113">
            <v>11</v>
          </cell>
        </row>
        <row r="114">
          <cell r="B114">
            <v>9</v>
          </cell>
        </row>
        <row r="115">
          <cell r="B115">
            <v>5</v>
          </cell>
        </row>
        <row r="116">
          <cell r="B116">
            <v>5</v>
          </cell>
        </row>
        <row r="117">
          <cell r="B117">
            <v>4</v>
          </cell>
        </row>
        <row r="118">
          <cell r="B118">
            <v>3</v>
          </cell>
        </row>
        <row r="119">
          <cell r="B119">
            <v>1</v>
          </cell>
        </row>
        <row r="122">
          <cell r="B122">
            <v>48019715</v>
          </cell>
        </row>
      </sheetData>
      <sheetData sheetId="3">
        <row r="2">
          <cell r="A2" t="str">
            <v>Germany</v>
          </cell>
          <cell r="B2">
            <v>255420</v>
          </cell>
        </row>
        <row r="3">
          <cell r="A3" t="str">
            <v>Canada</v>
          </cell>
          <cell r="B3">
            <v>268496</v>
          </cell>
        </row>
        <row r="4">
          <cell r="A4" t="str">
            <v>South Africa</v>
          </cell>
          <cell r="B4">
            <v>531521</v>
          </cell>
        </row>
        <row r="5">
          <cell r="A5" t="str">
            <v>Ukraine</v>
          </cell>
          <cell r="B5">
            <v>670165</v>
          </cell>
        </row>
        <row r="6">
          <cell r="A6" t="str">
            <v>India</v>
          </cell>
          <cell r="B6">
            <v>780636</v>
          </cell>
        </row>
        <row r="7">
          <cell r="A7" t="str">
            <v>Hungary</v>
          </cell>
          <cell r="B7">
            <v>986101</v>
          </cell>
        </row>
        <row r="8">
          <cell r="A8" t="str">
            <v>Brazil</v>
          </cell>
          <cell r="B8">
            <v>1405170</v>
          </cell>
        </row>
        <row r="9">
          <cell r="A9" t="str">
            <v>France</v>
          </cell>
          <cell r="B9">
            <v>2298110</v>
          </cell>
        </row>
        <row r="10">
          <cell r="A10" t="str">
            <v>Argentina</v>
          </cell>
          <cell r="B10">
            <v>3530930</v>
          </cell>
        </row>
        <row r="11">
          <cell r="A11" t="str">
            <v>United States of America</v>
          </cell>
          <cell r="B11">
            <v>13884500</v>
          </cell>
        </row>
        <row r="13">
          <cell r="B13">
            <v>216370</v>
          </cell>
        </row>
        <row r="14">
          <cell r="B14">
            <v>195681</v>
          </cell>
        </row>
        <row r="15">
          <cell r="B15">
            <v>184107</v>
          </cell>
        </row>
        <row r="16">
          <cell r="B16">
            <v>181921</v>
          </cell>
        </row>
        <row r="17">
          <cell r="B17">
            <v>172772</v>
          </cell>
        </row>
        <row r="18">
          <cell r="B18">
            <v>134034</v>
          </cell>
        </row>
        <row r="19">
          <cell r="B19">
            <v>129577</v>
          </cell>
        </row>
        <row r="20">
          <cell r="B20">
            <v>123047</v>
          </cell>
        </row>
        <row r="21">
          <cell r="B21">
            <v>94325</v>
          </cell>
        </row>
        <row r="22">
          <cell r="B22">
            <v>84268</v>
          </cell>
        </row>
        <row r="23">
          <cell r="B23">
            <v>73531</v>
          </cell>
        </row>
        <row r="24">
          <cell r="B24">
            <v>71363</v>
          </cell>
        </row>
        <row r="25">
          <cell r="B25">
            <v>60087</v>
          </cell>
        </row>
        <row r="26">
          <cell r="B26">
            <v>51089</v>
          </cell>
        </row>
        <row r="27">
          <cell r="B27">
            <v>46402</v>
          </cell>
        </row>
        <row r="28">
          <cell r="B28">
            <v>43713</v>
          </cell>
        </row>
        <row r="29">
          <cell r="B29">
            <v>43075</v>
          </cell>
        </row>
        <row r="30">
          <cell r="B30">
            <v>30457</v>
          </cell>
        </row>
        <row r="31">
          <cell r="B31">
            <v>28906</v>
          </cell>
        </row>
        <row r="32">
          <cell r="B32">
            <v>28604</v>
          </cell>
        </row>
        <row r="33">
          <cell r="B33">
            <v>24948</v>
          </cell>
        </row>
        <row r="34">
          <cell r="B34">
            <v>23774</v>
          </cell>
        </row>
        <row r="35">
          <cell r="B35">
            <v>23259</v>
          </cell>
        </row>
        <row r="36">
          <cell r="B36">
            <v>21135</v>
          </cell>
        </row>
        <row r="37">
          <cell r="B37">
            <v>21017</v>
          </cell>
        </row>
        <row r="38">
          <cell r="B38">
            <v>20059</v>
          </cell>
        </row>
        <row r="39">
          <cell r="B39">
            <v>15425</v>
          </cell>
        </row>
        <row r="40">
          <cell r="B40">
            <v>14442</v>
          </cell>
        </row>
        <row r="41">
          <cell r="B41">
            <v>13628</v>
          </cell>
        </row>
        <row r="42">
          <cell r="B42">
            <v>12858</v>
          </cell>
        </row>
        <row r="43">
          <cell r="B43">
            <v>12295</v>
          </cell>
        </row>
        <row r="44">
          <cell r="B44">
            <v>11521</v>
          </cell>
        </row>
        <row r="45">
          <cell r="B45">
            <v>9896</v>
          </cell>
        </row>
        <row r="46">
          <cell r="B46">
            <v>9738</v>
          </cell>
        </row>
        <row r="47">
          <cell r="B47">
            <v>7460</v>
          </cell>
        </row>
        <row r="48">
          <cell r="B48">
            <v>7444</v>
          </cell>
        </row>
        <row r="49">
          <cell r="B49">
            <v>7056</v>
          </cell>
        </row>
        <row r="50">
          <cell r="B50">
            <v>6394</v>
          </cell>
        </row>
        <row r="51">
          <cell r="B51">
            <v>5325</v>
          </cell>
        </row>
        <row r="52">
          <cell r="B52">
            <v>5117</v>
          </cell>
        </row>
        <row r="53">
          <cell r="B53">
            <v>4622</v>
          </cell>
        </row>
        <row r="54">
          <cell r="B54">
            <v>4534</v>
          </cell>
        </row>
        <row r="55">
          <cell r="B55">
            <v>4441</v>
          </cell>
        </row>
        <row r="56">
          <cell r="B56">
            <v>4103</v>
          </cell>
        </row>
        <row r="57">
          <cell r="B57">
            <v>3236</v>
          </cell>
        </row>
        <row r="58">
          <cell r="B58">
            <v>3200</v>
          </cell>
        </row>
        <row r="59">
          <cell r="B59">
            <v>2817</v>
          </cell>
        </row>
        <row r="60">
          <cell r="B60">
            <v>2706</v>
          </cell>
        </row>
        <row r="61">
          <cell r="B61">
            <v>2627</v>
          </cell>
        </row>
        <row r="62">
          <cell r="B62">
            <v>1993</v>
          </cell>
        </row>
        <row r="63">
          <cell r="B63">
            <v>1988</v>
          </cell>
        </row>
        <row r="64">
          <cell r="B64">
            <v>1408</v>
          </cell>
        </row>
        <row r="65">
          <cell r="B65">
            <v>1249</v>
          </cell>
        </row>
        <row r="66">
          <cell r="B66">
            <v>1226</v>
          </cell>
        </row>
        <row r="67">
          <cell r="B67">
            <v>1212</v>
          </cell>
        </row>
        <row r="68">
          <cell r="B68">
            <v>998</v>
          </cell>
        </row>
        <row r="69">
          <cell r="B69">
            <v>966</v>
          </cell>
        </row>
        <row r="70">
          <cell r="B70">
            <v>790</v>
          </cell>
        </row>
        <row r="71">
          <cell r="B71">
            <v>672</v>
          </cell>
        </row>
        <row r="72">
          <cell r="B72">
            <v>664</v>
          </cell>
        </row>
        <row r="73">
          <cell r="B73">
            <v>662</v>
          </cell>
        </row>
        <row r="74">
          <cell r="B74">
            <v>654</v>
          </cell>
        </row>
        <row r="75">
          <cell r="B75">
            <v>623</v>
          </cell>
        </row>
        <row r="76">
          <cell r="B76">
            <v>581</v>
          </cell>
        </row>
        <row r="77">
          <cell r="B77">
            <v>506</v>
          </cell>
        </row>
        <row r="78">
          <cell r="B78">
            <v>456</v>
          </cell>
        </row>
        <row r="79">
          <cell r="B79">
            <v>404</v>
          </cell>
        </row>
        <row r="80">
          <cell r="B80">
            <v>372</v>
          </cell>
        </row>
        <row r="81">
          <cell r="B81">
            <v>363</v>
          </cell>
        </row>
        <row r="82">
          <cell r="B82">
            <v>338</v>
          </cell>
        </row>
        <row r="83">
          <cell r="B83">
            <v>335</v>
          </cell>
        </row>
        <row r="84">
          <cell r="B84">
            <v>327</v>
          </cell>
        </row>
        <row r="85">
          <cell r="B85">
            <v>326</v>
          </cell>
        </row>
        <row r="86">
          <cell r="B86">
            <v>319</v>
          </cell>
        </row>
        <row r="87">
          <cell r="B87">
            <v>316</v>
          </cell>
        </row>
        <row r="88">
          <cell r="B88">
            <v>315</v>
          </cell>
        </row>
        <row r="89">
          <cell r="B89">
            <v>287</v>
          </cell>
        </row>
        <row r="90">
          <cell r="B90">
            <v>281</v>
          </cell>
        </row>
        <row r="91">
          <cell r="B91">
            <v>281</v>
          </cell>
        </row>
        <row r="92">
          <cell r="B92">
            <v>272</v>
          </cell>
        </row>
        <row r="93">
          <cell r="B93">
            <v>265</v>
          </cell>
        </row>
        <row r="94">
          <cell r="B94">
            <v>261</v>
          </cell>
        </row>
        <row r="95">
          <cell r="B95">
            <v>234</v>
          </cell>
        </row>
        <row r="96">
          <cell r="B96">
            <v>218</v>
          </cell>
        </row>
        <row r="97">
          <cell r="B97">
            <v>193</v>
          </cell>
        </row>
        <row r="98">
          <cell r="B98">
            <v>175</v>
          </cell>
        </row>
        <row r="99">
          <cell r="B99">
            <v>163</v>
          </cell>
        </row>
        <row r="100">
          <cell r="B100">
            <v>160</v>
          </cell>
        </row>
        <row r="101">
          <cell r="B101">
            <v>159</v>
          </cell>
        </row>
        <row r="102">
          <cell r="B102">
            <v>115</v>
          </cell>
        </row>
        <row r="103">
          <cell r="B103">
            <v>58</v>
          </cell>
        </row>
        <row r="104">
          <cell r="B104">
            <v>54</v>
          </cell>
        </row>
        <row r="105">
          <cell r="B105">
            <v>34</v>
          </cell>
        </row>
        <row r="106">
          <cell r="B106">
            <v>31</v>
          </cell>
        </row>
        <row r="107">
          <cell r="B107">
            <v>21</v>
          </cell>
        </row>
        <row r="108">
          <cell r="B108">
            <v>19</v>
          </cell>
        </row>
        <row r="109">
          <cell r="B109">
            <v>15</v>
          </cell>
        </row>
        <row r="110">
          <cell r="B110">
            <v>11</v>
          </cell>
        </row>
        <row r="111">
          <cell r="B111">
            <v>9</v>
          </cell>
        </row>
        <row r="112">
          <cell r="B112">
            <v>9</v>
          </cell>
        </row>
        <row r="113">
          <cell r="B113">
            <v>7</v>
          </cell>
        </row>
        <row r="114">
          <cell r="B114">
            <v>7</v>
          </cell>
        </row>
        <row r="115">
          <cell r="B115">
            <v>7</v>
          </cell>
        </row>
        <row r="116">
          <cell r="B116">
            <v>7</v>
          </cell>
        </row>
        <row r="117">
          <cell r="B117">
            <v>4</v>
          </cell>
        </row>
        <row r="118">
          <cell r="B118">
            <v>2</v>
          </cell>
        </row>
        <row r="119">
          <cell r="B119">
            <v>2</v>
          </cell>
        </row>
        <row r="120">
          <cell r="B120">
            <v>1</v>
          </cell>
        </row>
        <row r="123">
          <cell r="B123">
            <v>13048380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10"/>
  <sheetViews>
    <sheetView tabSelected="1" zoomScalePageLayoutView="0" workbookViewId="0" topLeftCell="A1">
      <selection activeCell="O53" sqref="O53"/>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'[1]Sweetcorn'!A2</f>
        <v>Anguilla</v>
      </c>
      <c r="B6" s="10" t="str">
        <f>'[1]Sweetcorn'!B2</f>
        <v>nd</v>
      </c>
      <c r="C6" s="10" t="str">
        <f>'[1]Sweetcorn'!C2</f>
        <v>nd</v>
      </c>
      <c r="D6" s="10" t="str">
        <f>'[1]Sweetcorn'!D2</f>
        <v>nd</v>
      </c>
    </row>
    <row r="7" spans="1:4" ht="12.75">
      <c r="A7" s="9" t="str">
        <f>'[1]Sweetcorn'!A3</f>
        <v>Antigua and Barbuda</v>
      </c>
      <c r="B7" s="10">
        <f>'[1]Sweetcorn'!B3</f>
        <v>0.066</v>
      </c>
      <c r="C7" s="10" t="str">
        <f>'[1]Sweetcorn'!C3</f>
        <v>nd</v>
      </c>
      <c r="D7" s="10" t="str">
        <f>'[1]Sweetcorn'!D3</f>
        <v>nd</v>
      </c>
    </row>
    <row r="8" spans="1:4" ht="12.75">
      <c r="A8" s="9" t="str">
        <f>'[1]Sweetcorn'!A4</f>
        <v>Argentina</v>
      </c>
      <c r="B8" s="10">
        <f>'[1]Sweetcorn'!B4</f>
        <v>13121.4</v>
      </c>
      <c r="C8" s="10">
        <f>'[1]Sweetcorn'!C4</f>
        <v>15382.8</v>
      </c>
      <c r="D8" s="10">
        <f>'[1]Sweetcorn'!D4</f>
        <v>3530930</v>
      </c>
    </row>
    <row r="9" spans="1:4" ht="12.75">
      <c r="A9" s="9" t="str">
        <f>'[1]Sweetcorn'!A5</f>
        <v>Aruba</v>
      </c>
      <c r="B9" s="10" t="str">
        <f>'[1]Sweetcorn'!B5</f>
        <v>nd</v>
      </c>
      <c r="C9" s="10" t="str">
        <f>'[1]Sweetcorn'!C5</f>
        <v>nd</v>
      </c>
      <c r="D9" s="10" t="str">
        <f>'[1]Sweetcorn'!D5</f>
        <v>nd</v>
      </c>
    </row>
    <row r="10" spans="1:4" ht="12.75">
      <c r="A10" s="9" t="str">
        <f>'[1]Sweetcorn'!A6</f>
        <v>Bahamas</v>
      </c>
      <c r="B10" s="10">
        <f>'[1]Sweetcorn'!B6</f>
        <v>0.325</v>
      </c>
      <c r="C10" s="10" t="str">
        <f>'[1]Sweetcorn'!C6</f>
        <v>nd</v>
      </c>
      <c r="D10" s="10" t="str">
        <f>'[1]Sweetcorn'!D6</f>
        <v>nd</v>
      </c>
    </row>
    <row r="11" spans="1:4" ht="12.75">
      <c r="A11" s="9" t="str">
        <f>'[1]Sweetcorn'!A7</f>
        <v>Barbados</v>
      </c>
      <c r="B11" s="10">
        <f>'[1]Sweetcorn'!B7</f>
        <v>0.227</v>
      </c>
      <c r="C11" s="10">
        <f>'[1]Sweetcorn'!C7</f>
        <v>0.004</v>
      </c>
      <c r="D11" s="10">
        <f>'[1]Sweetcorn'!D7</f>
        <v>7</v>
      </c>
    </row>
    <row r="12" spans="1:4" ht="12.75">
      <c r="A12" s="9" t="str">
        <f>'[1]Sweetcorn'!A8</f>
        <v>Belize</v>
      </c>
      <c r="B12" s="10">
        <f>'[1]Sweetcorn'!B8</f>
        <v>45.041</v>
      </c>
      <c r="C12" s="10">
        <f>'[1]Sweetcorn'!C8</f>
        <v>0.632</v>
      </c>
      <c r="D12" s="10">
        <f>'[1]Sweetcorn'!D8</f>
        <v>327</v>
      </c>
    </row>
    <row r="13" spans="1:4" ht="12.75">
      <c r="A13" s="9" t="str">
        <f>'[1]Sweetcorn'!A9</f>
        <v>Bermuda</v>
      </c>
      <c r="B13" s="10" t="str">
        <f>'[1]Sweetcorn'!B9</f>
        <v>nd</v>
      </c>
      <c r="C13" s="10" t="str">
        <f>'[1]Sweetcorn'!C9</f>
        <v>nd</v>
      </c>
      <c r="D13" s="10" t="str">
        <f>'[1]Sweetcorn'!D9</f>
        <v>nd</v>
      </c>
    </row>
    <row r="14" spans="1:4" ht="12.75">
      <c r="A14" s="9" t="str">
        <f>'[1]Sweetcorn'!A10</f>
        <v>Bolivia</v>
      </c>
      <c r="B14" s="10" t="str">
        <f>'[1]Sweetcorn'!B10</f>
        <v>nd</v>
      </c>
      <c r="C14" s="10" t="str">
        <f>'[1]Sweetcorn'!C10</f>
        <v>nd</v>
      </c>
      <c r="D14" s="10" t="str">
        <f>'[1]Sweetcorn'!D10</f>
        <v>nd</v>
      </c>
    </row>
    <row r="15" spans="1:4" ht="12.75">
      <c r="A15" s="9" t="str">
        <f>'[1]Sweetcorn'!A11</f>
        <v>Brazil</v>
      </c>
      <c r="B15" s="10">
        <f>'[1]Sweetcorn'!B11</f>
        <v>51232.4</v>
      </c>
      <c r="C15" s="10">
        <f>'[1]Sweetcorn'!C11</f>
        <v>6432.66</v>
      </c>
      <c r="D15" s="10">
        <f>'[1]Sweetcorn'!D11</f>
        <v>1405170</v>
      </c>
    </row>
    <row r="16" spans="1:4" ht="12.75">
      <c r="A16" s="9" t="str">
        <f>'[1]Sweetcorn'!A12</f>
        <v>Canada</v>
      </c>
      <c r="B16" s="10">
        <f>'[1]Sweetcorn'!B12</f>
        <v>9561.2</v>
      </c>
      <c r="C16" s="10">
        <f>'[1]Sweetcorn'!C12</f>
        <v>883.232</v>
      </c>
      <c r="D16" s="10">
        <f>'[1]Sweetcorn'!D12</f>
        <v>268496</v>
      </c>
    </row>
    <row r="17" spans="1:4" ht="12.75">
      <c r="A17" s="9" t="str">
        <f>'[1]Sweetcorn'!A13</f>
        <v>Cayman Islands</v>
      </c>
      <c r="B17" s="10" t="str">
        <f>'[1]Sweetcorn'!B13</f>
        <v>nd</v>
      </c>
      <c r="C17" s="10" t="str">
        <f>'[1]Sweetcorn'!C13</f>
        <v>nd</v>
      </c>
      <c r="D17" s="10" t="str">
        <f>'[1]Sweetcorn'!D13</f>
        <v>nd</v>
      </c>
    </row>
    <row r="18" spans="1:4" ht="12.75">
      <c r="A18" s="9" t="str">
        <f>'[1]Sweetcorn'!A14</f>
        <v>Chile</v>
      </c>
      <c r="B18" s="10">
        <f>'[1]Sweetcorn'!B14</f>
        <v>1345.65</v>
      </c>
      <c r="C18" s="10">
        <f>'[1]Sweetcorn'!C14</f>
        <v>73.633</v>
      </c>
      <c r="D18" s="10">
        <f>'[1]Sweetcorn'!D14</f>
        <v>123047</v>
      </c>
    </row>
    <row r="19" spans="1:4" ht="12.75">
      <c r="A19" s="9" t="str">
        <f>'[1]Sweetcorn'!A15</f>
        <v>Colombia</v>
      </c>
      <c r="B19" s="10">
        <f>'[1]Sweetcorn'!B15</f>
        <v>1636.64</v>
      </c>
      <c r="C19" s="10">
        <f>'[1]Sweetcorn'!C15</f>
        <v>1.516</v>
      </c>
      <c r="D19" s="10">
        <f>'[1]Sweetcorn'!D15</f>
        <v>2706</v>
      </c>
    </row>
    <row r="20" spans="1:4" ht="12.75">
      <c r="A20" s="9" t="str">
        <f>'[1]Sweetcorn'!A16</f>
        <v>Costa Rica</v>
      </c>
      <c r="B20" s="10">
        <f>'[1]Sweetcorn'!B16</f>
        <v>24.005</v>
      </c>
      <c r="C20" s="10">
        <f>'[1]Sweetcorn'!C16</f>
        <v>0.021</v>
      </c>
      <c r="D20" s="10">
        <f>'[1]Sweetcorn'!D16</f>
        <v>9</v>
      </c>
    </row>
    <row r="21" spans="1:4" ht="12.75">
      <c r="A21" s="9" t="str">
        <f>'[1]Sweetcorn'!A17</f>
        <v>Curacao</v>
      </c>
      <c r="B21" s="10" t="str">
        <f>'[1]Sweetcorn'!B17</f>
        <v>nd</v>
      </c>
      <c r="C21" s="10" t="str">
        <f>'[1]Sweetcorn'!C17</f>
        <v>nd</v>
      </c>
      <c r="D21" s="10" t="str">
        <f>'[1]Sweetcorn'!D17</f>
        <v>nd</v>
      </c>
    </row>
    <row r="22" spans="1:4" ht="12.75">
      <c r="A22" s="9" t="str">
        <f>'[1]Sweetcorn'!A18</f>
        <v>Dominica</v>
      </c>
      <c r="B22" s="10">
        <f>'[1]Sweetcorn'!B18</f>
        <v>0.171</v>
      </c>
      <c r="C22" s="10" t="str">
        <f>'[1]Sweetcorn'!C18</f>
        <v>nd</v>
      </c>
      <c r="D22" s="10" t="str">
        <f>'[1]Sweetcorn'!D18</f>
        <v>nd</v>
      </c>
    </row>
    <row r="23" spans="1:4" ht="12.75">
      <c r="A23" s="9" t="str">
        <f>'[1]Sweetcorn'!A19</f>
        <v>Dominican Republic</v>
      </c>
      <c r="B23" s="10">
        <f>'[1]Sweetcorn'!B19</f>
        <v>35.037</v>
      </c>
      <c r="C23" s="10" t="str">
        <f>'[1]Sweetcorn'!C19</f>
        <v>nd</v>
      </c>
      <c r="D23" s="10" t="str">
        <f>'[1]Sweetcorn'!D19</f>
        <v>nd</v>
      </c>
    </row>
    <row r="24" spans="1:4" ht="12.75">
      <c r="A24" s="9" t="str">
        <f>'[1]Sweetcorn'!A20</f>
        <v>Ecuador</v>
      </c>
      <c r="B24" s="10">
        <f>'[1]Sweetcorn'!B20</f>
        <v>811.385</v>
      </c>
      <c r="C24" s="10">
        <f>'[1]Sweetcorn'!C20</f>
        <v>18.41</v>
      </c>
      <c r="D24" s="10">
        <f>'[1]Sweetcorn'!D20</f>
        <v>4534</v>
      </c>
    </row>
    <row r="25" spans="1:4" ht="12.75">
      <c r="A25" s="9" t="str">
        <f>'[1]Sweetcorn'!A21</f>
        <v>El Salvador</v>
      </c>
      <c r="B25" s="10">
        <f>'[1]Sweetcorn'!B21</f>
        <v>785.965</v>
      </c>
      <c r="C25" s="10">
        <f>'[1]Sweetcorn'!C21</f>
        <v>0.726</v>
      </c>
      <c r="D25" s="10">
        <f>'[1]Sweetcorn'!D21</f>
        <v>193</v>
      </c>
    </row>
    <row r="26" spans="1:4" ht="12.75">
      <c r="A26" s="9" t="str">
        <f>'[1]Sweetcorn'!A22</f>
        <v>French Guiana</v>
      </c>
      <c r="B26" s="10">
        <f>'[1]Sweetcorn'!B22</f>
        <v>0.074</v>
      </c>
      <c r="C26" s="10" t="str">
        <f>'[1]Sweetcorn'!C22</f>
        <v>nd</v>
      </c>
      <c r="D26" s="10" t="str">
        <f>'[1]Sweetcorn'!D22</f>
        <v>nd</v>
      </c>
    </row>
    <row r="27" spans="1:4" ht="12.75">
      <c r="A27" s="9" t="str">
        <f>'[1]Sweetcorn'!A23</f>
        <v>Grenada</v>
      </c>
      <c r="B27" s="10">
        <f>'[1]Sweetcorn'!B23</f>
        <v>0.26</v>
      </c>
      <c r="C27" s="10" t="str">
        <f>'[1]Sweetcorn'!C23</f>
        <v>nd</v>
      </c>
      <c r="D27" s="10" t="str">
        <f>'[1]Sweetcorn'!D23</f>
        <v>nd</v>
      </c>
    </row>
    <row r="28" spans="1:4" ht="12.75">
      <c r="A28" s="9" t="str">
        <f>'[1]Sweetcorn'!A24</f>
        <v>Guadeloupe</v>
      </c>
      <c r="B28" s="10" t="str">
        <f>'[1]Sweetcorn'!B24</f>
        <v>nd</v>
      </c>
      <c r="C28" s="10" t="str">
        <f>'[1]Sweetcorn'!C24</f>
        <v>nd</v>
      </c>
      <c r="D28" s="10" t="str">
        <f>'[1]Sweetcorn'!D24</f>
        <v>nd</v>
      </c>
    </row>
    <row r="29" spans="1:4" ht="12.75">
      <c r="A29" s="9" t="str">
        <f>'[1]Sweetcorn'!A25</f>
        <v>Guatemala</v>
      </c>
      <c r="B29" s="10">
        <f>'[1]Sweetcorn'!B25</f>
        <v>1686.89</v>
      </c>
      <c r="C29" s="10">
        <f>'[1]Sweetcorn'!C25</f>
        <v>17.404</v>
      </c>
      <c r="D29" s="10">
        <f>'[1]Sweetcorn'!D25</f>
        <v>13628</v>
      </c>
    </row>
    <row r="30" spans="1:4" ht="12.75">
      <c r="A30" s="9" t="str">
        <f>'[1]Sweetcorn'!A26</f>
        <v>Guyana</v>
      </c>
      <c r="B30" s="10">
        <f>'[1]Sweetcorn'!B26</f>
        <v>5</v>
      </c>
      <c r="C30" s="10" t="str">
        <f>'[1]Sweetcorn'!C26</f>
        <v>nd</v>
      </c>
      <c r="D30" s="10" t="str">
        <f>'[1]Sweetcorn'!D26</f>
        <v>nd</v>
      </c>
    </row>
    <row r="31" spans="1:4" ht="12.75">
      <c r="A31" s="9" t="str">
        <f>'[1]Sweetcorn'!A27</f>
        <v>Haiti</v>
      </c>
      <c r="B31" s="10">
        <f>'[1]Sweetcorn'!B27</f>
        <v>220</v>
      </c>
      <c r="C31" s="10" t="str">
        <f>'[1]Sweetcorn'!C27</f>
        <v>nd</v>
      </c>
      <c r="D31" s="10" t="str">
        <f>'[1]Sweetcorn'!D27</f>
        <v>nd</v>
      </c>
    </row>
    <row r="32" spans="1:4" ht="12.75">
      <c r="A32" s="9" t="str">
        <f>'[1]Sweetcorn'!A28</f>
        <v>Honduras</v>
      </c>
      <c r="B32" s="10">
        <f>'[1]Sweetcorn'!B28</f>
        <v>587.235</v>
      </c>
      <c r="C32" s="10">
        <f>'[1]Sweetcorn'!C28</f>
        <v>2.19</v>
      </c>
      <c r="D32" s="10">
        <f>'[1]Sweetcorn'!D28</f>
        <v>672</v>
      </c>
    </row>
    <row r="33" spans="1:4" ht="12.75">
      <c r="A33" s="9" t="str">
        <f>'[1]Sweetcorn'!A29</f>
        <v>Jamaica</v>
      </c>
      <c r="B33" s="10">
        <f>'[1]Sweetcorn'!B29</f>
        <v>2.359</v>
      </c>
      <c r="C33" s="10">
        <f>'[1]Sweetcorn'!C29</f>
        <v>0.018</v>
      </c>
      <c r="D33" s="10">
        <f>'[1]Sweetcorn'!D29</f>
        <v>7</v>
      </c>
    </row>
    <row r="34" spans="1:4" ht="12.75">
      <c r="A34" s="9" t="str">
        <f>'[1]Sweetcorn'!A30</f>
        <v>Martinique</v>
      </c>
      <c r="B34" s="10" t="str">
        <f>'[1]Sweetcorn'!B30</f>
        <v>nd</v>
      </c>
      <c r="C34" s="10" t="str">
        <f>'[1]Sweetcorn'!C30</f>
        <v>nd</v>
      </c>
      <c r="D34" s="10" t="str">
        <f>'[1]Sweetcorn'!D30</f>
        <v>nd</v>
      </c>
    </row>
    <row r="35" spans="1:4" ht="12.75">
      <c r="A35" s="9" t="str">
        <f>'[1]Sweetcorn'!A31</f>
        <v>Mexico</v>
      </c>
      <c r="B35" s="10">
        <f>'[1]Sweetcorn'!B31</f>
        <v>20142.8</v>
      </c>
      <c r="C35" s="10">
        <f>'[1]Sweetcorn'!C31</f>
        <v>58.673</v>
      </c>
      <c r="D35" s="10">
        <f>'[1]Sweetcorn'!D31</f>
        <v>23774</v>
      </c>
    </row>
    <row r="36" spans="1:4" ht="12.75">
      <c r="A36" s="9" t="str">
        <f>'[1]Sweetcorn'!A32</f>
        <v>Montserrat</v>
      </c>
      <c r="B36" s="10">
        <f>'[1]Sweetcorn'!B32</f>
        <v>0.087</v>
      </c>
      <c r="C36" s="10" t="str">
        <f>'[1]Sweetcorn'!C32</f>
        <v>nd</v>
      </c>
      <c r="D36" s="10" t="str">
        <f>'[1]Sweetcorn'!D32</f>
        <v>nd</v>
      </c>
    </row>
    <row r="37" spans="1:4" ht="12.75">
      <c r="A37" s="9" t="str">
        <f>'[1]Sweetcorn'!A33</f>
        <v>Netherlands</v>
      </c>
      <c r="B37" s="10">
        <f>'[1]Sweetcorn'!B33</f>
        <v>244.9</v>
      </c>
      <c r="C37" s="10">
        <f>'[1]Sweetcorn'!C33</f>
        <v>299.039</v>
      </c>
      <c r="D37" s="10">
        <f>'[1]Sweetcorn'!D33</f>
        <v>134034</v>
      </c>
    </row>
    <row r="38" spans="1:4" ht="12.75">
      <c r="A38" s="9" t="str">
        <f>'[1]Sweetcorn'!A34</f>
        <v>Netherlands Antilles</v>
      </c>
      <c r="B38" s="10" t="str">
        <f>'[1]Sweetcorn'!B34</f>
        <v>nd</v>
      </c>
      <c r="C38" s="10" t="str">
        <f>'[1]Sweetcorn'!C34</f>
        <v>nd</v>
      </c>
      <c r="D38" s="10" t="str">
        <f>'[1]Sweetcorn'!D34</f>
        <v>nd</v>
      </c>
    </row>
    <row r="39" spans="1:4" ht="12.75">
      <c r="A39" s="9" t="str">
        <f>'[1]Sweetcorn'!A35</f>
        <v>Nicaragua</v>
      </c>
      <c r="B39" s="10">
        <f>'[1]Sweetcorn'!B35</f>
        <v>522.024</v>
      </c>
      <c r="C39" s="10">
        <f>'[1]Sweetcorn'!C35</f>
        <v>5.045</v>
      </c>
      <c r="D39" s="10">
        <f>'[1]Sweetcorn'!D35</f>
        <v>1249</v>
      </c>
    </row>
    <row r="40" spans="1:4" ht="12.75">
      <c r="A40" s="9" t="str">
        <f>'[1]Sweetcorn'!A36</f>
        <v>Panama</v>
      </c>
      <c r="B40" s="10">
        <f>'[1]Sweetcorn'!B36</f>
        <v>85.544</v>
      </c>
      <c r="C40" s="10" t="str">
        <f>'[1]Sweetcorn'!C36</f>
        <v>nd</v>
      </c>
      <c r="D40" s="10" t="str">
        <f>'[1]Sweetcorn'!D36</f>
        <v>nd</v>
      </c>
    </row>
    <row r="41" spans="1:4" ht="12.75">
      <c r="A41" s="9" t="str">
        <f>'[1]Sweetcorn'!A37</f>
        <v>Paraguay</v>
      </c>
      <c r="B41" s="10">
        <f>'[1]Sweetcorn'!B37</f>
        <v>1857.84</v>
      </c>
      <c r="C41" s="10">
        <f>'[1]Sweetcorn'!C37</f>
        <v>1058.91</v>
      </c>
      <c r="D41" s="10">
        <f>'[1]Sweetcorn'!D37</f>
        <v>172772</v>
      </c>
    </row>
    <row r="42" spans="1:4" ht="12.75">
      <c r="A42" s="9" t="str">
        <f>'[1]Sweetcorn'!A38</f>
        <v>Peru</v>
      </c>
      <c r="B42" s="10">
        <f>'[1]Sweetcorn'!B38</f>
        <v>1544.12</v>
      </c>
      <c r="C42" s="10">
        <f>'[1]Sweetcorn'!C38</f>
        <v>7.212</v>
      </c>
      <c r="D42" s="10">
        <f>'[1]Sweetcorn'!D38</f>
        <v>9896</v>
      </c>
    </row>
    <row r="43" spans="1:4" ht="12.75">
      <c r="A43" s="9" t="str">
        <f>'[1]Sweetcorn'!A39</f>
        <v>St. Barthelemy</v>
      </c>
      <c r="B43" s="10" t="str">
        <f>'[1]Sweetcorn'!B39</f>
        <v>nd</v>
      </c>
      <c r="C43" s="10" t="str">
        <f>'[1]Sweetcorn'!C39</f>
        <v>nd</v>
      </c>
      <c r="D43" s="10" t="str">
        <f>'[1]Sweetcorn'!D39</f>
        <v>nd</v>
      </c>
    </row>
    <row r="44" spans="1:4" ht="12.75">
      <c r="A44" s="9" t="str">
        <f>'[1]Sweetcorn'!A40</f>
        <v>St. Kitts and Nevis</v>
      </c>
      <c r="B44" s="10" t="str">
        <f>'[1]Sweetcorn'!B40</f>
        <v>nd</v>
      </c>
      <c r="C44" s="10" t="str">
        <f>'[1]Sweetcorn'!C40</f>
        <v>nd</v>
      </c>
      <c r="D44" s="10" t="str">
        <f>'[1]Sweetcorn'!D40</f>
        <v>nd</v>
      </c>
    </row>
    <row r="45" spans="1:4" ht="12.75">
      <c r="A45" s="9" t="str">
        <f>'[1]Sweetcorn'!A41</f>
        <v>St. Lucia</v>
      </c>
      <c r="B45" s="10" t="str">
        <f>'[1]Sweetcorn'!B41</f>
        <v>nd</v>
      </c>
      <c r="C45" s="10" t="str">
        <f>'[1]Sweetcorn'!C41</f>
        <v>nd</v>
      </c>
      <c r="D45" s="10" t="str">
        <f>'[1]Sweetcorn'!D41</f>
        <v>nd</v>
      </c>
    </row>
    <row r="46" spans="1:4" ht="12.75">
      <c r="A46" s="9" t="str">
        <f>'[1]Sweetcorn'!A42</f>
        <v>St. Martin</v>
      </c>
      <c r="B46" s="10" t="str">
        <f>'[1]Sweetcorn'!B42</f>
        <v>nd</v>
      </c>
      <c r="C46" s="10" t="str">
        <f>'[1]Sweetcorn'!C42</f>
        <v>nd</v>
      </c>
      <c r="D46" s="10" t="str">
        <f>'[1]Sweetcorn'!D42</f>
        <v>nd</v>
      </c>
    </row>
    <row r="47" spans="1:4" ht="12.75">
      <c r="A47" s="9" t="str">
        <f>'[1]Sweetcorn'!A43</f>
        <v>St. Vincent and the Grenadines</v>
      </c>
      <c r="B47" s="10" t="str">
        <f>'[1]Sweetcorn'!B43</f>
        <v>nd</v>
      </c>
      <c r="C47" s="10" t="str">
        <f>'[1]Sweetcorn'!C43</f>
        <v>nd</v>
      </c>
      <c r="D47" s="10" t="str">
        <f>'[1]Sweetcorn'!D43</f>
        <v>nd</v>
      </c>
    </row>
    <row r="48" spans="1:4" ht="12.75">
      <c r="A48" s="9" t="str">
        <f>'[1]Sweetcorn'!A44</f>
        <v>Suriname</v>
      </c>
      <c r="B48" s="10">
        <f>'[1]Sweetcorn'!B44</f>
        <v>0.022</v>
      </c>
      <c r="C48" s="10" t="str">
        <f>'[1]Sweetcorn'!C44</f>
        <v>nd</v>
      </c>
      <c r="D48" s="10" t="str">
        <f>'[1]Sweetcorn'!D44</f>
        <v>nd</v>
      </c>
    </row>
    <row r="49" spans="1:4" ht="12.75">
      <c r="A49" s="9" t="str">
        <f>'[1]Sweetcorn'!A45</f>
        <v>Trinidad and Tobago</v>
      </c>
      <c r="B49" s="10">
        <f>'[1]Sweetcorn'!B45</f>
        <v>3.007</v>
      </c>
      <c r="C49" s="10">
        <f>'[1]Sweetcorn'!C45</f>
        <v>0.648</v>
      </c>
      <c r="D49" s="10">
        <f>'[1]Sweetcorn'!D45</f>
        <v>372</v>
      </c>
    </row>
    <row r="50" spans="1:4" ht="12.75">
      <c r="A50" s="9" t="str">
        <f>'[1]Sweetcorn'!A46</f>
        <v>Turks and Caicos Islands</v>
      </c>
      <c r="B50" s="10" t="str">
        <f>'[1]Sweetcorn'!B46</f>
        <v>nd</v>
      </c>
      <c r="C50" s="10" t="str">
        <f>'[1]Sweetcorn'!C46</f>
        <v>nd</v>
      </c>
      <c r="D50" s="10" t="str">
        <f>'[1]Sweetcorn'!D46</f>
        <v>nd</v>
      </c>
    </row>
    <row r="51" spans="1:4" ht="12.75">
      <c r="A51" s="9" t="str">
        <f>'[1]Sweetcorn'!A47</f>
        <v>Uruguay</v>
      </c>
      <c r="B51" s="10">
        <f>'[1]Sweetcorn'!B47</f>
        <v>269.8</v>
      </c>
      <c r="C51" s="10">
        <f>'[1]Sweetcorn'!C47</f>
        <v>1.97</v>
      </c>
      <c r="D51" s="10">
        <f>'[1]Sweetcorn'!D47</f>
        <v>4103</v>
      </c>
    </row>
    <row r="52" spans="1:4" ht="12.75">
      <c r="A52" s="9" t="str">
        <f>'[1]Sweetcorn'!A48</f>
        <v>Venezuela</v>
      </c>
      <c r="B52" s="10" t="str">
        <f>'[1]Sweetcorn'!B48</f>
        <v>nd</v>
      </c>
      <c r="C52" s="10" t="str">
        <f>'[1]Sweetcorn'!C48</f>
        <v>nd</v>
      </c>
      <c r="D52" s="10" t="str">
        <f>'[1]Sweetcorn'!D48</f>
        <v>nd</v>
      </c>
    </row>
    <row r="53" spans="1:4" ht="12.75">
      <c r="A53" s="9" t="str">
        <f>'[1]Sweetcorn'!A49</f>
        <v>Virgin Islands, British</v>
      </c>
      <c r="B53" s="10" t="str">
        <f>'[1]Sweetcorn'!B49</f>
        <v>nd</v>
      </c>
      <c r="C53" s="10" t="str">
        <f>'[1]Sweetcorn'!C49</f>
        <v>nd</v>
      </c>
      <c r="D53" s="10" t="str">
        <f>'[1]Sweetcorn'!D49</f>
        <v>nd</v>
      </c>
    </row>
    <row r="54" spans="1:4" ht="12.75">
      <c r="A54" s="11" t="s">
        <v>6</v>
      </c>
      <c r="B54" s="12">
        <f>100*1000*SUM($B$6:B53)/'[1]Production_Quantity'!$B$168</f>
        <v>21.77208045687854</v>
      </c>
      <c r="C54" s="13">
        <f>100*1000*SUM($C$6:C53)/SUM('[1]Export_Quantity'!$B122)</f>
        <v>50.48914388600598</v>
      </c>
      <c r="D54" s="13">
        <f>100*SUM($D$6:D53)/SUM('[1]Export_Value'!$B123)</f>
        <v>43.652361442569884</v>
      </c>
    </row>
    <row r="55" spans="1:4" ht="12.75">
      <c r="A55" s="14" t="s">
        <v>7</v>
      </c>
      <c r="B55" s="15">
        <f>MEDIAN('[1]Production_Quantity'!$B$2:$B$165)/1000</f>
        <v>291</v>
      </c>
      <c r="C55" s="15">
        <f>MEDIAN('[1]Export_Quantity'!$B$2:$B$119)/1000</f>
        <v>6.716</v>
      </c>
      <c r="D55" s="15">
        <f>MEDIAN('[1]Export_Value'!$B$2:$B$120)</f>
        <v>2310</v>
      </c>
    </row>
    <row r="56" spans="1:4" ht="12.75">
      <c r="A56" s="16" t="s">
        <v>8</v>
      </c>
      <c r="B56" s="15">
        <f>AVERAGE('[1]Production_Quantity'!$B$2:$B$165)/1000</f>
        <v>5023.456650306748</v>
      </c>
      <c r="C56" s="15">
        <f>AVERAGE('[1]Export_Quantity'!$B$2:$B$119)/1000</f>
        <v>872.7702136752137</v>
      </c>
      <c r="D56" s="15">
        <f>AVERAGE('[1]Export_Value'!$B$2:$B$120)</f>
        <v>228244.74576271186</v>
      </c>
    </row>
    <row r="57" spans="1:4" ht="12.75">
      <c r="A57" s="17"/>
      <c r="B57" s="18">
        <f>SUM(B17:B19)</f>
        <v>2982.29</v>
      </c>
      <c r="C57" s="18">
        <f>SUM(C17:C19)</f>
        <v>75.149</v>
      </c>
      <c r="D57" s="18">
        <f>SUM(D17:D19)</f>
        <v>125753</v>
      </c>
    </row>
    <row r="58" spans="1:4" ht="12.75">
      <c r="A58" s="33" t="s">
        <v>9</v>
      </c>
      <c r="B58" s="33"/>
      <c r="C58" s="33"/>
      <c r="D58" s="33"/>
    </row>
    <row r="59" spans="1:4" ht="12.75">
      <c r="A59" s="33"/>
      <c r="B59" s="33"/>
      <c r="C59" s="33"/>
      <c r="D59" s="33"/>
    </row>
    <row r="60" spans="1:4" ht="12.75">
      <c r="A60" s="33"/>
      <c r="B60" s="33"/>
      <c r="C60" s="33"/>
      <c r="D60" s="33"/>
    </row>
    <row r="61" spans="1:4" ht="12.75">
      <c r="A61" s="33"/>
      <c r="B61" s="33"/>
      <c r="C61" s="33"/>
      <c r="D61" s="33"/>
    </row>
    <row r="62" spans="1:4" ht="12.75">
      <c r="A62" s="33"/>
      <c r="B62" s="33"/>
      <c r="C62" s="33"/>
      <c r="D62" s="33"/>
    </row>
    <row r="63" spans="1:12" ht="12.75">
      <c r="A63" s="33"/>
      <c r="B63" s="33"/>
      <c r="C63" s="33"/>
      <c r="D63" s="33"/>
      <c r="E63" s="19"/>
      <c r="F63" s="19"/>
      <c r="G63" s="19"/>
      <c r="H63" s="19"/>
      <c r="I63" s="19"/>
      <c r="J63" s="19"/>
      <c r="K63" s="19"/>
      <c r="L63" s="19"/>
    </row>
    <row r="64" spans="1:12" ht="12.75">
      <c r="A64" s="33"/>
      <c r="B64" s="33"/>
      <c r="C64" s="33"/>
      <c r="D64" s="33"/>
      <c r="E64" s="19"/>
      <c r="F64" s="19"/>
      <c r="G64" s="19"/>
      <c r="H64" s="19"/>
      <c r="I64" s="19"/>
      <c r="J64" s="19"/>
      <c r="K64" s="19"/>
      <c r="L64" s="19"/>
    </row>
    <row r="65" spans="1:12" ht="12.75">
      <c r="A65" s="33"/>
      <c r="B65" s="33"/>
      <c r="C65" s="33"/>
      <c r="D65" s="33"/>
      <c r="E65" s="19"/>
      <c r="F65" s="19"/>
      <c r="G65" s="19"/>
      <c r="H65" s="19"/>
      <c r="I65" s="19"/>
      <c r="J65" s="19"/>
      <c r="K65" s="19"/>
      <c r="L65" s="19"/>
    </row>
    <row r="66" spans="1:4" ht="12.75" customHeight="1">
      <c r="A66" s="33"/>
      <c r="B66" s="33"/>
      <c r="C66" s="33"/>
      <c r="D66" s="33"/>
    </row>
    <row r="67" spans="1:4" ht="12.75">
      <c r="A67" s="34" t="s">
        <v>14</v>
      </c>
      <c r="B67" s="34"/>
      <c r="C67" s="34"/>
      <c r="D67" s="34"/>
    </row>
    <row r="68" spans="1:4" ht="12.75">
      <c r="A68" s="34"/>
      <c r="B68" s="34"/>
      <c r="C68" s="34"/>
      <c r="D68" s="34"/>
    </row>
    <row r="69" spans="1:4" ht="12.75">
      <c r="A69" s="34"/>
      <c r="B69" s="34"/>
      <c r="C69" s="34"/>
      <c r="D69" s="34"/>
    </row>
    <row r="70" spans="1:4" ht="12.75">
      <c r="A70" s="34"/>
      <c r="B70" s="34"/>
      <c r="C70" s="34"/>
      <c r="D70" s="34"/>
    </row>
    <row r="71" spans="1:4" ht="12.75">
      <c r="A71" s="34"/>
      <c r="B71" s="34"/>
      <c r="C71" s="34"/>
      <c r="D71" s="34"/>
    </row>
    <row r="72" spans="1:4" ht="12.75">
      <c r="A72" s="24" t="s">
        <v>15</v>
      </c>
      <c r="B72" s="24"/>
      <c r="C72" s="24"/>
      <c r="D72" s="24"/>
    </row>
    <row r="73" spans="1:4" ht="12.75">
      <c r="A73" s="24"/>
      <c r="B73" s="24"/>
      <c r="C73" s="24"/>
      <c r="D73" s="24"/>
    </row>
    <row r="74" spans="1:4" ht="12.75">
      <c r="A74" s="24"/>
      <c r="B74" s="24"/>
      <c r="C74" s="24"/>
      <c r="D74" s="24"/>
    </row>
    <row r="75" spans="1:4" ht="12.75">
      <c r="A75" s="24"/>
      <c r="B75" s="24"/>
      <c r="C75" s="24"/>
      <c r="D75" s="24"/>
    </row>
    <row r="87" spans="6:12" ht="12.75">
      <c r="F87" s="25" t="s">
        <v>10</v>
      </c>
      <c r="G87" s="25"/>
      <c r="H87" s="25"/>
      <c r="I87" s="25"/>
      <c r="J87" s="25"/>
      <c r="K87" s="25"/>
      <c r="L87" s="25"/>
    </row>
    <row r="88" spans="6:12" ht="12.75">
      <c r="F88" s="25"/>
      <c r="G88" s="25"/>
      <c r="H88" s="25"/>
      <c r="I88" s="25"/>
      <c r="J88" s="25"/>
      <c r="K88" s="25"/>
      <c r="L88" s="25"/>
    </row>
    <row r="89" spans="5:12" ht="12.75">
      <c r="E89" s="23"/>
      <c r="F89" s="23"/>
      <c r="G89" s="23"/>
      <c r="H89" s="23"/>
      <c r="I89" s="23"/>
      <c r="J89" s="23"/>
      <c r="K89" s="23"/>
      <c r="L89" s="23"/>
    </row>
    <row r="90" spans="1:12" ht="12.75" customHeight="1">
      <c r="A90" s="23"/>
      <c r="B90" s="23"/>
      <c r="C90" s="23"/>
      <c r="D90" s="23"/>
      <c r="E90" s="22"/>
      <c r="F90" s="22"/>
      <c r="G90" s="22"/>
      <c r="H90" s="22"/>
      <c r="I90" s="22"/>
      <c r="J90" s="22"/>
      <c r="K90" s="22"/>
      <c r="L90" s="22"/>
    </row>
    <row r="91" spans="1:12" ht="42" customHeight="1">
      <c r="A91" s="34" t="s">
        <v>16</v>
      </c>
      <c r="B91" s="34"/>
      <c r="C91" s="34"/>
      <c r="D91" s="34"/>
      <c r="E91" s="34"/>
      <c r="F91" s="34"/>
      <c r="G91" s="34"/>
      <c r="H91" s="34"/>
      <c r="I91" s="34"/>
      <c r="J91" s="34"/>
      <c r="K91" s="34"/>
      <c r="L91" s="34"/>
    </row>
    <row r="92" spans="1:12" ht="12.75">
      <c r="A92" s="22"/>
      <c r="B92" s="22"/>
      <c r="C92" s="22"/>
      <c r="D92" s="22"/>
      <c r="E92" s="22"/>
      <c r="F92" s="22"/>
      <c r="G92" s="22"/>
      <c r="H92" s="22"/>
      <c r="I92" s="22"/>
      <c r="J92" s="22"/>
      <c r="K92" s="22"/>
      <c r="L92" s="22"/>
    </row>
    <row r="93" spans="1:12" ht="12.75">
      <c r="A93" s="22"/>
      <c r="B93" s="22"/>
      <c r="C93" s="22"/>
      <c r="D93" s="22"/>
      <c r="E93" s="23"/>
      <c r="F93" s="23"/>
      <c r="G93" s="23"/>
      <c r="H93" s="23"/>
      <c r="I93" s="23"/>
      <c r="J93" s="23"/>
      <c r="K93" s="23"/>
      <c r="L93" s="23"/>
    </row>
    <row r="94" spans="1:12" ht="12.75">
      <c r="A94" s="23"/>
      <c r="B94" s="23"/>
      <c r="C94" s="23"/>
      <c r="D94" s="23"/>
      <c r="E94" s="23"/>
      <c r="F94" s="23"/>
      <c r="G94" s="23"/>
      <c r="H94" s="23"/>
      <c r="I94" s="23"/>
      <c r="J94" s="23"/>
      <c r="K94" s="23"/>
      <c r="L94" s="23"/>
    </row>
    <row r="95" spans="1:4" ht="12.75">
      <c r="A95" s="23"/>
      <c r="B95" s="23"/>
      <c r="C95" s="23"/>
      <c r="D95" s="23"/>
    </row>
    <row r="96" spans="6:12" ht="12.75">
      <c r="F96" s="25"/>
      <c r="G96" s="25"/>
      <c r="H96" s="25"/>
      <c r="I96" s="25"/>
      <c r="J96" s="25"/>
      <c r="K96" s="25"/>
      <c r="L96" s="25"/>
    </row>
    <row r="97" spans="6:12" ht="12.75">
      <c r="F97" s="25"/>
      <c r="G97" s="25"/>
      <c r="H97" s="25"/>
      <c r="I97" s="25"/>
      <c r="J97" s="25"/>
      <c r="K97" s="25"/>
      <c r="L97" s="25"/>
    </row>
    <row r="109" spans="5:12" ht="12.75">
      <c r="E109" s="21"/>
      <c r="F109" s="21"/>
      <c r="G109" s="21"/>
      <c r="H109" s="21"/>
      <c r="I109" s="21"/>
      <c r="J109" s="21"/>
      <c r="K109" s="21"/>
      <c r="L109" s="21"/>
    </row>
    <row r="110" spans="1:4" ht="12.75">
      <c r="A110" s="20"/>
      <c r="B110" s="21"/>
      <c r="C110" s="21"/>
      <c r="D110" s="21"/>
    </row>
  </sheetData>
  <sheetProtection/>
  <mergeCells count="10">
    <mergeCell ref="A72:D75"/>
    <mergeCell ref="F96:L97"/>
    <mergeCell ref="F87:L88"/>
    <mergeCell ref="A1:L1"/>
    <mergeCell ref="A3:D3"/>
    <mergeCell ref="F3:L3"/>
    <mergeCell ref="B5:C5"/>
    <mergeCell ref="A58:D66"/>
    <mergeCell ref="A67:D71"/>
    <mergeCell ref="A91:L91"/>
  </mergeCells>
  <conditionalFormatting sqref="A114:A118 A122:A65536 A107:A110 A103 A1:A99">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6:A56">
    <cfRule type="cellIs" priority="75" dxfId="8" operator="equal" stopIfTrue="1">
      <formula>"Australia"</formula>
    </cfRule>
    <cfRule type="cellIs" priority="76" dxfId="8" operator="equal" stopIfTrue="1">
      <formula>"France"</formula>
    </cfRule>
  </conditionalFormatting>
  <conditionalFormatting sqref="A1:IV65536">
    <cfRule type="cellIs" priority="1" dxfId="8" operator="equal" stopIfTrue="1">
      <formula>"Turks and Caicos Islands"</formula>
    </cfRule>
    <cfRule type="cellIs" priority="2" dxfId="8" operator="equal" stopIfTrue="1">
      <formula>"Poland"</formula>
    </cfRule>
    <cfRule type="cellIs" priority="3" dxfId="8" operator="equal" stopIfTrue="1">
      <formula>"Gibraltar"</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2011-07-28T21:07:40Z</dcterms:modified>
  <cp:category/>
  <cp:version/>
  <cp:contentType/>
  <cp:contentStatus/>
</cp:coreProperties>
</file>