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Onions" sheetId="1" r:id="rId1"/>
  </sheets>
  <externalReferences>
    <externalReference r:id="rId4"/>
  </externalReferences>
  <definedNames>
    <definedName name="Export_Quantity">#REF!</definedName>
    <definedName name="Export_Value">#REF!</definedName>
    <definedName name="Onions">'Onions'!$A$1:$E$150</definedName>
    <definedName name="Production_Quantity">#REF!</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<sst xmlns="http://schemas.openxmlformats.org/spreadsheetml/2006/main" count="17" uniqueCount="17">
  <si>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</si>
  <si>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</si>
  <si>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</si>
  <si>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</si>
  <si>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</si>
  <si>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</si>
  <si>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</si>
  <si>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</si>
  <si>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</si>
  <si>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</si>
  <si>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</si>
  <si>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Onions:  U.S. import-eligible countries; world production and exports</t>
  </si>
  <si>
    <t>Total production, exports and export value (2008) for countries eligible to ship onions to the United States</t>
  </si>
  <si>
    <t>Top world producers and exporters of onions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</si>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</sst>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0"/>
      <color indexed="8"/>
      <name val="Arial"/>
      <family val="2"/>
    </font>
    <font>
      <b/>
      <sz val="9.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4">
    <xf numFmtId="0" fontId="0" fillId="0" borderId="0" xfId="0" applyAlignment="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NumberFormat="1" applyFont="1" applyFill="1" applyAlignment="1">
      <alignment horizontal="left" wrapText="1"/>
    </xf>
    <xf numFmtId="0" fontId="7" fillId="0" borderId="0" xfId="0" applyFont="1" applyFill="1" applyAlignment="1">
      <alignment/>
    </xf>
    <xf numFmtId="0" fontId="7" fillId="0" borderId="0" xfId="0" applyFont="1" applyAlignment="1">
      <alignment horizontal="left" wrapText="1"/>
    </xf>
    <xf numFmtId="0" fontId="7" fillId="0" borderId="0" xfId="0" applyFont="1" applyFill="1" applyAlignment="1">
      <alignment horizontal="left" vertical="top"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xf numFmtId="0" fontId="7" fillId="0" borderId="0" xfId="0" applyNumberFormat="1"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Onion production</a:t>
            </a:r>
          </a:p>
        </c:rich>
      </c:tx>
      <c:layout>
        <c:manualLayout>
          <c:xMode val="factor"/>
          <c:yMode val="factor"/>
          <c:x val="0"/>
          <c:y val="0"/>
        </c:manualLayout>
      </c:layout>
      <c:spPr>
        <a:noFill/>
        <a:ln w="3175">
          <a:noFill/>
        </a:ln>
      </c:spPr>
    </c:title>
    <c:plotArea>
      <c:layout>
        <c:manualLayout>
          <c:xMode val="edge"/>
          <c:yMode val="edge"/>
          <c:x val="0.01375"/>
          <c:y val="0.108"/>
          <c:w val="0.96125"/>
          <c:h val="0.8075"/>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BFBFBF"/>
              </a:solidFill>
              <a:ln w="12700">
                <a:solidFill>
                  <a:srgbClr val="000000"/>
                </a:solidFill>
              </a:ln>
            </c:spPr>
          </c:dPt>
          <c:dPt>
            <c:idx val="5"/>
            <c:invertIfNegative val="0"/>
            <c:spPr>
              <a:solidFill>
                <a:srgbClr val="BFBFBF"/>
              </a:solidFill>
              <a:ln w="12700">
                <a:solidFill>
                  <a:srgbClr val="000000"/>
                </a:solidFill>
              </a:ln>
            </c:spPr>
          </c:dPt>
          <c:cat>
            <c:strRef>
              <c:f>'[1]Production_Quantity'!$A$2:$A$11</c:f>
              <c:strCache>
                <c:ptCount val="10"/>
                <c:pt idx="0">
                  <c:v>Syrian Arab Republic</c:v>
                </c:pt>
                <c:pt idx="1">
                  <c:v>Ecuador</c:v>
                </c:pt>
                <c:pt idx="2">
                  <c:v>Democratic People's Republic of Korea</c:v>
                </c:pt>
                <c:pt idx="3">
                  <c:v>Turkey</c:v>
                </c:pt>
                <c:pt idx="4">
                  <c:v>Nigeria</c:v>
                </c:pt>
                <c:pt idx="5">
                  <c:v>Tunisia</c:v>
                </c:pt>
                <c:pt idx="6">
                  <c:v>New Zealand</c:v>
                </c:pt>
                <c:pt idx="7">
                  <c:v>Republic of Korea</c:v>
                </c:pt>
                <c:pt idx="8">
                  <c:v>Japan</c:v>
                </c:pt>
                <c:pt idx="9">
                  <c:v>China</c:v>
                </c:pt>
              </c:strCache>
            </c:strRef>
          </c:cat>
          <c:val>
            <c:numRef>
              <c:f>'[1]Production_Quantity'!$B$2:$B$11</c:f>
              <c:numCache>
                <c:ptCount val="10"/>
                <c:pt idx="0">
                  <c:v>74900</c:v>
                </c:pt>
                <c:pt idx="1">
                  <c:v>81159</c:v>
                </c:pt>
                <c:pt idx="2">
                  <c:v>116104</c:v>
                </c:pt>
                <c:pt idx="3">
                  <c:v>169271</c:v>
                </c:pt>
                <c:pt idx="4">
                  <c:v>179706</c:v>
                </c:pt>
                <c:pt idx="5">
                  <c:v>190000</c:v>
                </c:pt>
                <c:pt idx="6">
                  <c:v>203000</c:v>
                </c:pt>
                <c:pt idx="7">
                  <c:v>540000</c:v>
                </c:pt>
                <c:pt idx="8">
                  <c:v>570000</c:v>
                </c:pt>
                <c:pt idx="9">
                  <c:v>887190</c:v>
                </c:pt>
              </c:numCache>
            </c:numRef>
          </c:val>
        </c:ser>
        <c:axId val="4708627"/>
        <c:axId val="42377644"/>
      </c:barChart>
      <c:catAx>
        <c:axId val="4708627"/>
        <c:scaling>
          <c:orientation val="minMax"/>
        </c:scaling>
        <c:axPos val="l"/>
        <c:delete val="0"/>
        <c:numFmt formatCode="General" sourceLinked="1"/>
        <c:majorTickMark val="out"/>
        <c:minorTickMark val="none"/>
        <c:tickLblPos val="nextTo"/>
        <c:spPr>
          <a:ln w="3175">
            <a:solidFill>
              <a:srgbClr val="000000"/>
            </a:solidFill>
          </a:ln>
        </c:spPr>
        <c:crossAx val="42377644"/>
        <c:crosses val="autoZero"/>
        <c:auto val="1"/>
        <c:lblOffset val="100"/>
        <c:tickLblSkip val="1"/>
        <c:noMultiLvlLbl val="0"/>
      </c:catAx>
      <c:valAx>
        <c:axId val="42377644"/>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45"/>
              <c:y val="-0.075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08627"/>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Onion exports</a:t>
            </a:r>
          </a:p>
        </c:rich>
      </c:tx>
      <c:layout>
        <c:manualLayout>
          <c:xMode val="factor"/>
          <c:yMode val="factor"/>
          <c:x val="0"/>
          <c:y val="0"/>
        </c:manualLayout>
      </c:layout>
      <c:spPr>
        <a:noFill/>
        <a:ln w="3175">
          <a:noFill/>
        </a:ln>
      </c:spPr>
    </c:title>
    <c:plotArea>
      <c:layout>
        <c:manualLayout>
          <c:xMode val="edge"/>
          <c:yMode val="edge"/>
          <c:x val="0.0115"/>
          <c:y val="0.133"/>
          <c:w val="0.96275"/>
          <c:h val="0.766"/>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12700">
                <a:solidFill>
                  <a:srgbClr val="000000"/>
                </a:solidFill>
              </a:ln>
            </c:spPr>
          </c:dPt>
          <c:cat>
            <c:strRef>
              <c:f>'[1]Export_Quantity'!$A$2:$A$11</c:f>
              <c:strCache>
                <c:ptCount val="10"/>
                <c:pt idx="0">
                  <c:v>Tunisia</c:v>
                </c:pt>
                <c:pt idx="1">
                  <c:v>Turkey</c:v>
                </c:pt>
                <c:pt idx="2">
                  <c:v>Thailand</c:v>
                </c:pt>
                <c:pt idx="3">
                  <c:v>Austria</c:v>
                </c:pt>
                <c:pt idx="4">
                  <c:v>Germany</c:v>
                </c:pt>
                <c:pt idx="5">
                  <c:v>Brazil</c:v>
                </c:pt>
                <c:pt idx="6">
                  <c:v>Netherlands</c:v>
                </c:pt>
                <c:pt idx="7">
                  <c:v>France</c:v>
                </c:pt>
                <c:pt idx="8">
                  <c:v>Indonesia</c:v>
                </c:pt>
                <c:pt idx="9">
                  <c:v>New Zealand</c:v>
                </c:pt>
              </c:strCache>
            </c:strRef>
          </c:cat>
          <c:val>
            <c:numRef>
              <c:f>'[1]Export_Quantity'!$B$2:$B$11</c:f>
              <c:numCache>
                <c:ptCount val="10"/>
                <c:pt idx="0">
                  <c:v>2561</c:v>
                </c:pt>
                <c:pt idx="1">
                  <c:v>2756</c:v>
                </c:pt>
                <c:pt idx="2">
                  <c:v>2848</c:v>
                </c:pt>
                <c:pt idx="3">
                  <c:v>4118</c:v>
                </c:pt>
                <c:pt idx="4">
                  <c:v>5817</c:v>
                </c:pt>
                <c:pt idx="5">
                  <c:v>6032</c:v>
                </c:pt>
                <c:pt idx="6">
                  <c:v>8079</c:v>
                </c:pt>
                <c:pt idx="7">
                  <c:v>12194</c:v>
                </c:pt>
                <c:pt idx="8">
                  <c:v>12314</c:v>
                </c:pt>
                <c:pt idx="9">
                  <c:v>163824</c:v>
                </c:pt>
              </c:numCache>
            </c:numRef>
          </c:val>
        </c:ser>
        <c:axId val="45854477"/>
        <c:axId val="10037110"/>
      </c:barChart>
      <c:catAx>
        <c:axId val="45854477"/>
        <c:scaling>
          <c:orientation val="minMax"/>
        </c:scaling>
        <c:axPos val="l"/>
        <c:delete val="0"/>
        <c:numFmt formatCode="General" sourceLinked="1"/>
        <c:majorTickMark val="out"/>
        <c:minorTickMark val="none"/>
        <c:tickLblPos val="nextTo"/>
        <c:spPr>
          <a:ln w="3175">
            <a:solidFill>
              <a:srgbClr val="000000"/>
            </a:solidFill>
          </a:ln>
        </c:spPr>
        <c:crossAx val="10037110"/>
        <c:crosses val="autoZero"/>
        <c:auto val="1"/>
        <c:lblOffset val="100"/>
        <c:tickLblSkip val="1"/>
        <c:noMultiLvlLbl val="0"/>
      </c:catAx>
      <c:valAx>
        <c:axId val="10037110"/>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375"/>
              <c:y val="0.00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854477"/>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Onion export values</a:t>
            </a:r>
          </a:p>
        </c:rich>
      </c:tx>
      <c:layout>
        <c:manualLayout>
          <c:xMode val="factor"/>
          <c:yMode val="factor"/>
          <c:x val="0"/>
          <c:y val="0"/>
        </c:manualLayout>
      </c:layout>
      <c:spPr>
        <a:noFill/>
        <a:ln w="3175">
          <a:noFill/>
        </a:ln>
      </c:spPr>
    </c:title>
    <c:plotArea>
      <c:layout>
        <c:manualLayout>
          <c:xMode val="edge"/>
          <c:yMode val="edge"/>
          <c:x val="0.0185"/>
          <c:y val="0.131"/>
          <c:w val="0.95675"/>
          <c:h val="0.765"/>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12700">
                <a:solidFill>
                  <a:srgbClr val="000000"/>
                </a:solidFill>
              </a:ln>
            </c:spPr>
          </c:dPt>
          <c:cat>
            <c:strRef>
              <c:f>'[1]Export_Value'!$A$2:$A$11</c:f>
              <c:strCache>
                <c:ptCount val="10"/>
                <c:pt idx="0">
                  <c:v>Tunisia</c:v>
                </c:pt>
                <c:pt idx="1">
                  <c:v>Poland</c:v>
                </c:pt>
                <c:pt idx="2">
                  <c:v>Turkey</c:v>
                </c:pt>
                <c:pt idx="3">
                  <c:v>Austria</c:v>
                </c:pt>
                <c:pt idx="4">
                  <c:v>Italy</c:v>
                </c:pt>
                <c:pt idx="5">
                  <c:v>Indonesia</c:v>
                </c:pt>
                <c:pt idx="6">
                  <c:v>Germany</c:v>
                </c:pt>
                <c:pt idx="7">
                  <c:v>Netherlands</c:v>
                </c:pt>
                <c:pt idx="8">
                  <c:v>France</c:v>
                </c:pt>
                <c:pt idx="9">
                  <c:v>New Zealand</c:v>
                </c:pt>
              </c:strCache>
            </c:strRef>
          </c:cat>
          <c:val>
            <c:numRef>
              <c:f>'[1]Export_Value'!$B$2:$B$11</c:f>
              <c:numCache>
                <c:ptCount val="10"/>
                <c:pt idx="0">
                  <c:v>1533</c:v>
                </c:pt>
                <c:pt idx="1">
                  <c:v>1552</c:v>
                </c:pt>
                <c:pt idx="2">
                  <c:v>2170</c:v>
                </c:pt>
                <c:pt idx="3">
                  <c:v>2549</c:v>
                </c:pt>
                <c:pt idx="4">
                  <c:v>3198</c:v>
                </c:pt>
                <c:pt idx="5">
                  <c:v>4534</c:v>
                </c:pt>
                <c:pt idx="6">
                  <c:v>8891</c:v>
                </c:pt>
                <c:pt idx="7">
                  <c:v>15586</c:v>
                </c:pt>
                <c:pt idx="8">
                  <c:v>33931</c:v>
                </c:pt>
                <c:pt idx="9">
                  <c:v>65556</c:v>
                </c:pt>
              </c:numCache>
            </c:numRef>
          </c:val>
        </c:ser>
        <c:axId val="23225127"/>
        <c:axId val="7699552"/>
      </c:barChart>
      <c:catAx>
        <c:axId val="23225127"/>
        <c:scaling>
          <c:orientation val="minMax"/>
        </c:scaling>
        <c:axPos val="l"/>
        <c:delete val="0"/>
        <c:numFmt formatCode="General" sourceLinked="1"/>
        <c:majorTickMark val="out"/>
        <c:minorTickMark val="none"/>
        <c:tickLblPos val="nextTo"/>
        <c:spPr>
          <a:ln w="3175">
            <a:solidFill>
              <a:srgbClr val="000000"/>
            </a:solidFill>
          </a:ln>
        </c:spPr>
        <c:crossAx val="7699552"/>
        <c:crosses val="autoZero"/>
        <c:auto val="1"/>
        <c:lblOffset val="100"/>
        <c:tickLblSkip val="1"/>
        <c:noMultiLvlLbl val="0"/>
      </c:catAx>
      <c:valAx>
        <c:axId val="7699552"/>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23225127"/>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28575</xdr:rowOff>
    </xdr:from>
    <xdr:to>
      <xdr:col>12</xdr:col>
      <xdr:colOff>9525</xdr:colOff>
      <xdr:row>28</xdr:row>
      <xdr:rowOff>95250</xdr:rowOff>
    </xdr:to>
    <xdr:graphicFrame>
      <xdr:nvGraphicFramePr>
        <xdr:cNvPr id="1" name="Chart 1"/>
        <xdr:cNvGraphicFramePr/>
      </xdr:nvGraphicFramePr>
      <xdr:xfrm>
        <a:off x="5781675" y="752475"/>
        <a:ext cx="4257675" cy="41148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30</xdr:row>
      <xdr:rowOff>0</xdr:rowOff>
    </xdr:from>
    <xdr:to>
      <xdr:col>11</xdr:col>
      <xdr:colOff>600075</xdr:colOff>
      <xdr:row>55</xdr:row>
      <xdr:rowOff>142875</xdr:rowOff>
    </xdr:to>
    <xdr:graphicFrame>
      <xdr:nvGraphicFramePr>
        <xdr:cNvPr id="2" name="Chart 2"/>
        <xdr:cNvGraphicFramePr/>
      </xdr:nvGraphicFramePr>
      <xdr:xfrm>
        <a:off x="5762625" y="5095875"/>
        <a:ext cx="4257675" cy="4191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57</xdr:row>
      <xdr:rowOff>28575</xdr:rowOff>
    </xdr:from>
    <xdr:to>
      <xdr:col>12</xdr:col>
      <xdr:colOff>9525</xdr:colOff>
      <xdr:row>83</xdr:row>
      <xdr:rowOff>28575</xdr:rowOff>
    </xdr:to>
    <xdr:graphicFrame>
      <xdr:nvGraphicFramePr>
        <xdr:cNvPr id="3" name="Chart 3"/>
        <xdr:cNvGraphicFramePr/>
      </xdr:nvGraphicFramePr>
      <xdr:xfrm>
        <a:off x="5762625" y="9496425"/>
        <a:ext cx="4276725" cy="42100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g2011-On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nions"/>
      <sheetName val="Production_Quantity"/>
      <sheetName val="Export_Quantity"/>
      <sheetName val="Export_Value"/>
    </sheetNames>
    <sheetDataSet>
      <sheetData sheetId="0">
        <row r="2">
          <cell r="A2" t="str">
            <v>Antigua and Barbuda</v>
          </cell>
          <cell r="B2" t="str">
            <v>nd</v>
          </cell>
          <cell r="C2" t="str">
            <v>nd</v>
          </cell>
          <cell r="D2" t="str">
            <v>nd</v>
          </cell>
        </row>
        <row r="3">
          <cell r="A3" t="str">
            <v>Argentina</v>
          </cell>
          <cell r="B3" t="str">
            <v>nd</v>
          </cell>
          <cell r="C3" t="str">
            <v>nd</v>
          </cell>
          <cell r="D3" t="str">
            <v>nd</v>
          </cell>
        </row>
        <row r="4">
          <cell r="A4" t="str">
            <v>Armenia</v>
          </cell>
          <cell r="B4" t="str">
            <v>nd</v>
          </cell>
          <cell r="C4" t="str">
            <v>nd</v>
          </cell>
          <cell r="D4" t="str">
            <v>nd</v>
          </cell>
        </row>
        <row r="5">
          <cell r="A5" t="str">
            <v>Australia</v>
          </cell>
          <cell r="B5" t="str">
            <v>nd</v>
          </cell>
          <cell r="C5" t="str">
            <v>nd</v>
          </cell>
          <cell r="D5" t="str">
            <v>nd</v>
          </cell>
        </row>
        <row r="6">
          <cell r="A6" t="str">
            <v>Austria</v>
          </cell>
          <cell r="B6" t="str">
            <v>nd</v>
          </cell>
          <cell r="C6">
            <v>4.118</v>
          </cell>
          <cell r="D6">
            <v>2549</v>
          </cell>
        </row>
        <row r="7">
          <cell r="A7" t="str">
            <v>Azerbaijan</v>
          </cell>
          <cell r="B7" t="str">
            <v>nd</v>
          </cell>
          <cell r="C7">
            <v>0.741</v>
          </cell>
          <cell r="D7">
            <v>99</v>
          </cell>
        </row>
        <row r="8">
          <cell r="A8" t="str">
            <v>Bahamas</v>
          </cell>
          <cell r="B8" t="str">
            <v>nd</v>
          </cell>
          <cell r="C8" t="str">
            <v>nd</v>
          </cell>
          <cell r="D8" t="str">
            <v>nd</v>
          </cell>
        </row>
        <row r="9">
          <cell r="A9" t="str">
            <v>Barbados</v>
          </cell>
          <cell r="B9" t="str">
            <v>nd</v>
          </cell>
          <cell r="C9" t="str">
            <v>nd</v>
          </cell>
          <cell r="D9" t="str">
            <v>nd</v>
          </cell>
        </row>
        <row r="10">
          <cell r="A10" t="str">
            <v>Belarus</v>
          </cell>
          <cell r="B10" t="str">
            <v>nd</v>
          </cell>
          <cell r="C10" t="str">
            <v>nd</v>
          </cell>
          <cell r="D10" t="str">
            <v>nd</v>
          </cell>
        </row>
        <row r="11">
          <cell r="A11" t="str">
            <v>Belgium</v>
          </cell>
          <cell r="B11" t="str">
            <v>nd</v>
          </cell>
          <cell r="C11">
            <v>0.353</v>
          </cell>
          <cell r="D11">
            <v>833</v>
          </cell>
        </row>
        <row r="12">
          <cell r="A12" t="str">
            <v>Belize</v>
          </cell>
          <cell r="B12">
            <v>0.693</v>
          </cell>
          <cell r="C12" t="str">
            <v>nd</v>
          </cell>
          <cell r="D12" t="str">
            <v>nd</v>
          </cell>
        </row>
        <row r="13">
          <cell r="A13" t="str">
            <v>Bermuda</v>
          </cell>
          <cell r="B13" t="str">
            <v>nd</v>
          </cell>
          <cell r="C13" t="str">
            <v>nd</v>
          </cell>
          <cell r="D13" t="str">
            <v>nd</v>
          </cell>
        </row>
        <row r="14">
          <cell r="A14" t="str">
            <v>Bolivia</v>
          </cell>
          <cell r="B14" t="str">
            <v>nd</v>
          </cell>
          <cell r="C14" t="str">
            <v>nd</v>
          </cell>
          <cell r="D14" t="str">
            <v>nd</v>
          </cell>
        </row>
        <row r="15">
          <cell r="A15" t="str">
            <v>Brazil</v>
          </cell>
          <cell r="B15" t="str">
            <v>nd</v>
          </cell>
          <cell r="C15">
            <v>6.032</v>
          </cell>
          <cell r="D15">
            <v>1480</v>
          </cell>
        </row>
        <row r="16">
          <cell r="A16" t="str">
            <v>Bulgaria</v>
          </cell>
          <cell r="B16">
            <v>6.25</v>
          </cell>
          <cell r="C16" t="str">
            <v>nd</v>
          </cell>
          <cell r="D16">
            <v>1</v>
          </cell>
        </row>
        <row r="17">
          <cell r="A17" t="str">
            <v>Canada</v>
          </cell>
          <cell r="B17" t="str">
            <v>nd</v>
          </cell>
          <cell r="C17" t="str">
            <v>nd</v>
          </cell>
          <cell r="D17" t="str">
            <v>nd</v>
          </cell>
        </row>
        <row r="18">
          <cell r="A18" t="str">
            <v>Cayman Islands</v>
          </cell>
          <cell r="B18" t="str">
            <v>nd</v>
          </cell>
          <cell r="C18" t="str">
            <v>nd</v>
          </cell>
          <cell r="D18" t="str">
            <v>nd</v>
          </cell>
        </row>
        <row r="19">
          <cell r="A19" t="str">
            <v>Chile</v>
          </cell>
          <cell r="B19" t="str">
            <v>nd</v>
          </cell>
          <cell r="C19" t="str">
            <v>nd</v>
          </cell>
          <cell r="D19" t="str">
            <v>nd</v>
          </cell>
        </row>
        <row r="20">
          <cell r="A20" t="str">
            <v>China</v>
          </cell>
          <cell r="B20">
            <v>887.19</v>
          </cell>
          <cell r="C20" t="str">
            <v>nd</v>
          </cell>
          <cell r="D20" t="str">
            <v>nd</v>
          </cell>
        </row>
        <row r="21">
          <cell r="A21" t="str">
            <v>Colombia</v>
          </cell>
          <cell r="B21" t="str">
            <v>nd</v>
          </cell>
          <cell r="C21" t="str">
            <v>nd</v>
          </cell>
          <cell r="D21" t="str">
            <v>nd</v>
          </cell>
        </row>
        <row r="22">
          <cell r="A22" t="str">
            <v>Commonwealth of Northern Mariana Islands</v>
          </cell>
          <cell r="B22" t="str">
            <v>nd</v>
          </cell>
          <cell r="C22" t="str">
            <v>nd</v>
          </cell>
          <cell r="D22" t="str">
            <v>nd</v>
          </cell>
        </row>
        <row r="23">
          <cell r="A23" t="str">
            <v>Costa Rica</v>
          </cell>
          <cell r="B23" t="str">
            <v>nd</v>
          </cell>
          <cell r="C23" t="str">
            <v>nd</v>
          </cell>
          <cell r="D23" t="str">
            <v>nd</v>
          </cell>
        </row>
        <row r="24">
          <cell r="A24" t="str">
            <v>Curacao</v>
          </cell>
          <cell r="B24" t="str">
            <v>nd</v>
          </cell>
          <cell r="C24" t="str">
            <v>nd</v>
          </cell>
          <cell r="D24" t="str">
            <v>nd</v>
          </cell>
        </row>
        <row r="25">
          <cell r="A25" t="str">
            <v>Czech Republic</v>
          </cell>
          <cell r="B25" t="str">
            <v>nd</v>
          </cell>
          <cell r="C25">
            <v>0.067</v>
          </cell>
          <cell r="D25">
            <v>107</v>
          </cell>
        </row>
        <row r="26">
          <cell r="A26" t="str">
            <v>Dominica</v>
          </cell>
          <cell r="B26" t="str">
            <v>nd</v>
          </cell>
          <cell r="C26" t="str">
            <v>nd</v>
          </cell>
          <cell r="D26" t="str">
            <v>nd</v>
          </cell>
        </row>
        <row r="27">
          <cell r="A27" t="str">
            <v>Dominican Republic</v>
          </cell>
          <cell r="B27" t="str">
            <v>nd</v>
          </cell>
          <cell r="C27" t="str">
            <v>nd</v>
          </cell>
          <cell r="D27" t="str">
            <v>nd</v>
          </cell>
        </row>
        <row r="28">
          <cell r="A28" t="str">
            <v>Ecuador</v>
          </cell>
          <cell r="B28">
            <v>81.159</v>
          </cell>
          <cell r="C28" t="str">
            <v>nd</v>
          </cell>
          <cell r="D28" t="str">
            <v>nd</v>
          </cell>
        </row>
        <row r="29">
          <cell r="A29" t="str">
            <v>Egypt</v>
          </cell>
          <cell r="B29" t="str">
            <v>nd</v>
          </cell>
          <cell r="C29" t="str">
            <v>nd</v>
          </cell>
          <cell r="D29" t="str">
            <v>nd</v>
          </cell>
        </row>
        <row r="30">
          <cell r="A30" t="str">
            <v>El Salvador</v>
          </cell>
          <cell r="B30" t="str">
            <v>nd</v>
          </cell>
          <cell r="C30" t="str">
            <v>nd</v>
          </cell>
          <cell r="D30" t="str">
            <v>nd</v>
          </cell>
        </row>
        <row r="31">
          <cell r="A31" t="str">
            <v>Estonia</v>
          </cell>
          <cell r="B31" t="str">
            <v>nd</v>
          </cell>
          <cell r="C31" t="str">
            <v>nd</v>
          </cell>
          <cell r="D31" t="str">
            <v>nd</v>
          </cell>
        </row>
        <row r="32">
          <cell r="A32" t="str">
            <v>France</v>
          </cell>
          <cell r="B32">
            <v>38.871</v>
          </cell>
          <cell r="C32">
            <v>12.194</v>
          </cell>
          <cell r="D32">
            <v>33931</v>
          </cell>
        </row>
        <row r="33">
          <cell r="A33" t="str">
            <v>Georgia</v>
          </cell>
          <cell r="B33" t="str">
            <v>nd</v>
          </cell>
          <cell r="C33" t="str">
            <v>nd</v>
          </cell>
          <cell r="D33" t="str">
            <v>nd</v>
          </cell>
        </row>
        <row r="34">
          <cell r="A34" t="str">
            <v>Germany</v>
          </cell>
          <cell r="B34">
            <v>72.604</v>
          </cell>
          <cell r="C34">
            <v>5.817</v>
          </cell>
          <cell r="D34">
            <v>8891</v>
          </cell>
        </row>
        <row r="35">
          <cell r="A35" t="str">
            <v>Ghana</v>
          </cell>
          <cell r="B35" t="str">
            <v>nd</v>
          </cell>
          <cell r="C35" t="str">
            <v>nd</v>
          </cell>
          <cell r="D35" t="str">
            <v>nd</v>
          </cell>
        </row>
        <row r="36">
          <cell r="A36" t="str">
            <v>Greece</v>
          </cell>
          <cell r="B36">
            <v>24.195</v>
          </cell>
          <cell r="C36">
            <v>0.034</v>
          </cell>
          <cell r="D36">
            <v>43</v>
          </cell>
        </row>
        <row r="37">
          <cell r="A37" t="str">
            <v>Grenada</v>
          </cell>
          <cell r="B37" t="str">
            <v>nd</v>
          </cell>
          <cell r="C37" t="str">
            <v>nd</v>
          </cell>
          <cell r="D37" t="str">
            <v>nd</v>
          </cell>
        </row>
        <row r="38">
          <cell r="A38" t="str">
            <v>Guadeloupe</v>
          </cell>
          <cell r="B38" t="str">
            <v>nd</v>
          </cell>
          <cell r="C38" t="str">
            <v>nd</v>
          </cell>
          <cell r="D38" t="str">
            <v>nd</v>
          </cell>
        </row>
        <row r="39">
          <cell r="A39" t="str">
            <v>Guatemala</v>
          </cell>
          <cell r="B39" t="str">
            <v>nd</v>
          </cell>
          <cell r="C39" t="str">
            <v>nd</v>
          </cell>
          <cell r="D39" t="str">
            <v>nd</v>
          </cell>
        </row>
        <row r="40">
          <cell r="A40" t="str">
            <v>Guyana</v>
          </cell>
          <cell r="B40" t="str">
            <v>nd</v>
          </cell>
          <cell r="C40" t="str">
            <v>nd</v>
          </cell>
          <cell r="D40" t="str">
            <v>nd</v>
          </cell>
        </row>
        <row r="41">
          <cell r="A41" t="str">
            <v>Haiti</v>
          </cell>
          <cell r="B41" t="str">
            <v>nd</v>
          </cell>
          <cell r="C41" t="str">
            <v>nd</v>
          </cell>
          <cell r="D41" t="str">
            <v>nd</v>
          </cell>
        </row>
        <row r="42">
          <cell r="A42" t="str">
            <v>Honduras</v>
          </cell>
          <cell r="B42" t="str">
            <v>nd</v>
          </cell>
          <cell r="C42" t="str">
            <v>nd</v>
          </cell>
          <cell r="D42" t="str">
            <v>nd</v>
          </cell>
        </row>
        <row r="43">
          <cell r="A43" t="str">
            <v>Hong Kong</v>
          </cell>
          <cell r="B43" t="str">
            <v>nd</v>
          </cell>
          <cell r="C43" t="str">
            <v>nd</v>
          </cell>
          <cell r="D43" t="str">
            <v>nd</v>
          </cell>
        </row>
        <row r="44">
          <cell r="A44" t="str">
            <v>Hungary</v>
          </cell>
          <cell r="B44">
            <v>1.959</v>
          </cell>
          <cell r="C44" t="str">
            <v>nd</v>
          </cell>
          <cell r="D44" t="str">
            <v>nd</v>
          </cell>
        </row>
        <row r="45">
          <cell r="A45" t="str">
            <v>India</v>
          </cell>
          <cell r="B45" t="str">
            <v>nd</v>
          </cell>
          <cell r="C45" t="str">
            <v>nd</v>
          </cell>
          <cell r="D45" t="str">
            <v>nd</v>
          </cell>
        </row>
        <row r="46">
          <cell r="A46" t="str">
            <v>Indonesia</v>
          </cell>
          <cell r="B46" t="str">
            <v>nd</v>
          </cell>
          <cell r="C46">
            <v>12.314</v>
          </cell>
          <cell r="D46">
            <v>4534</v>
          </cell>
        </row>
        <row r="47">
          <cell r="A47" t="str">
            <v>Ireland</v>
          </cell>
          <cell r="B47" t="str">
            <v>nd</v>
          </cell>
          <cell r="C47">
            <v>0.551</v>
          </cell>
          <cell r="D47">
            <v>713</v>
          </cell>
        </row>
        <row r="48">
          <cell r="A48" t="str">
            <v>Israel</v>
          </cell>
          <cell r="B48">
            <v>10.458</v>
          </cell>
          <cell r="C48" t="str">
            <v>nd</v>
          </cell>
          <cell r="D48" t="str">
            <v>nd</v>
          </cell>
        </row>
        <row r="49">
          <cell r="A49" t="str">
            <v>Italy</v>
          </cell>
          <cell r="B49" t="str">
            <v>nd</v>
          </cell>
          <cell r="C49">
            <v>1.342</v>
          </cell>
          <cell r="D49">
            <v>3198</v>
          </cell>
        </row>
        <row r="50">
          <cell r="A50" t="str">
            <v>Jamaica</v>
          </cell>
          <cell r="B50">
            <v>10.181</v>
          </cell>
          <cell r="C50" t="str">
            <v>nd</v>
          </cell>
          <cell r="D50" t="str">
            <v>nd</v>
          </cell>
        </row>
        <row r="51">
          <cell r="A51" t="str">
            <v>Japan</v>
          </cell>
          <cell r="B51">
            <v>570</v>
          </cell>
          <cell r="C51" t="str">
            <v>nd</v>
          </cell>
          <cell r="D51" t="str">
            <v>nd</v>
          </cell>
        </row>
        <row r="52">
          <cell r="A52" t="str">
            <v>Kazakhstan</v>
          </cell>
          <cell r="B52">
            <v>2.2</v>
          </cell>
          <cell r="C52" t="str">
            <v>nd</v>
          </cell>
          <cell r="D52" t="str">
            <v>nd</v>
          </cell>
        </row>
        <row r="53">
          <cell r="A53" t="str">
            <v>Kenya</v>
          </cell>
          <cell r="B53" t="str">
            <v>nd</v>
          </cell>
          <cell r="C53" t="str">
            <v>nd</v>
          </cell>
          <cell r="D53" t="str">
            <v>nd</v>
          </cell>
        </row>
        <row r="54">
          <cell r="A54" t="str">
            <v>Korea, Republic of</v>
          </cell>
          <cell r="B54" t="str">
            <v>nd</v>
          </cell>
          <cell r="C54" t="str">
            <v>nd</v>
          </cell>
          <cell r="D54" t="str">
            <v>nd</v>
          </cell>
        </row>
        <row r="55">
          <cell r="A55" t="str">
            <v>Kyrgyzstan</v>
          </cell>
          <cell r="B55" t="str">
            <v>nd</v>
          </cell>
          <cell r="C55" t="str">
            <v>nd</v>
          </cell>
          <cell r="D55" t="str">
            <v>nd</v>
          </cell>
        </row>
        <row r="56">
          <cell r="A56" t="str">
            <v>Latvia</v>
          </cell>
          <cell r="B56" t="str">
            <v>nd</v>
          </cell>
          <cell r="C56" t="str">
            <v>nd</v>
          </cell>
          <cell r="D56" t="str">
            <v>nd</v>
          </cell>
        </row>
        <row r="57">
          <cell r="A57" t="str">
            <v>Lebanon</v>
          </cell>
          <cell r="B57" t="str">
            <v>nd</v>
          </cell>
          <cell r="C57" t="str">
            <v>nd</v>
          </cell>
          <cell r="D57" t="str">
            <v>nd</v>
          </cell>
        </row>
        <row r="58">
          <cell r="A58" t="str">
            <v>Lithuania</v>
          </cell>
          <cell r="B58" t="str">
            <v>nd</v>
          </cell>
          <cell r="C58">
            <v>0.04</v>
          </cell>
          <cell r="D58">
            <v>106</v>
          </cell>
        </row>
        <row r="59">
          <cell r="A59" t="str">
            <v>Martinique</v>
          </cell>
          <cell r="B59" t="str">
            <v>nd</v>
          </cell>
          <cell r="C59" t="str">
            <v>nd</v>
          </cell>
          <cell r="D59" t="str">
            <v>nd</v>
          </cell>
        </row>
        <row r="60">
          <cell r="A60" t="str">
            <v>Mexico</v>
          </cell>
          <cell r="B60">
            <v>74.403</v>
          </cell>
          <cell r="C60" t="str">
            <v>nd</v>
          </cell>
          <cell r="D60" t="str">
            <v>nd</v>
          </cell>
        </row>
        <row r="61">
          <cell r="A61" t="str">
            <v>Moldova</v>
          </cell>
          <cell r="B61" t="str">
            <v>nd</v>
          </cell>
          <cell r="C61" t="str">
            <v>nd</v>
          </cell>
          <cell r="D61" t="str">
            <v>nd</v>
          </cell>
        </row>
        <row r="62">
          <cell r="A62" t="str">
            <v>Montserrat</v>
          </cell>
          <cell r="B62" t="str">
            <v>nd</v>
          </cell>
          <cell r="C62" t="str">
            <v>nd</v>
          </cell>
          <cell r="D62" t="str">
            <v>nd</v>
          </cell>
        </row>
        <row r="63">
          <cell r="A63" t="str">
            <v>Morocco</v>
          </cell>
          <cell r="B63">
            <v>18.633</v>
          </cell>
          <cell r="C63">
            <v>1.971</v>
          </cell>
          <cell r="D63">
            <v>1373</v>
          </cell>
        </row>
        <row r="64">
          <cell r="A64" t="str">
            <v>Netherlands</v>
          </cell>
          <cell r="B64">
            <v>34.464</v>
          </cell>
          <cell r="C64">
            <v>8.079</v>
          </cell>
          <cell r="D64">
            <v>15586</v>
          </cell>
        </row>
        <row r="65">
          <cell r="A65" t="str">
            <v>New Zealand</v>
          </cell>
          <cell r="B65">
            <v>203</v>
          </cell>
          <cell r="C65">
            <v>163.824</v>
          </cell>
          <cell r="D65">
            <v>65556</v>
          </cell>
        </row>
        <row r="66">
          <cell r="A66" t="str">
            <v>Nicaragua</v>
          </cell>
          <cell r="B66" t="str">
            <v>nd</v>
          </cell>
          <cell r="C66" t="str">
            <v>nd</v>
          </cell>
          <cell r="D66" t="str">
            <v>nd</v>
          </cell>
        </row>
        <row r="67">
          <cell r="A67" t="str">
            <v>Niger</v>
          </cell>
          <cell r="B67">
            <v>4.164</v>
          </cell>
          <cell r="C67" t="str">
            <v>nd</v>
          </cell>
          <cell r="D67" t="str">
            <v>nd</v>
          </cell>
        </row>
        <row r="68">
          <cell r="A68" t="str">
            <v>Nigeria</v>
          </cell>
          <cell r="B68">
            <v>179.706</v>
          </cell>
          <cell r="C68" t="str">
            <v>nd</v>
          </cell>
          <cell r="D68" t="str">
            <v>nd</v>
          </cell>
        </row>
        <row r="69">
          <cell r="A69" t="str">
            <v>Pakistan</v>
          </cell>
          <cell r="B69" t="str">
            <v>nd</v>
          </cell>
          <cell r="C69" t="str">
            <v>nd</v>
          </cell>
          <cell r="D69" t="str">
            <v>nd</v>
          </cell>
        </row>
        <row r="70">
          <cell r="A70" t="str">
            <v>Palestinian Authority</v>
          </cell>
          <cell r="B70" t="str">
            <v>nd</v>
          </cell>
          <cell r="C70" t="str">
            <v>nd</v>
          </cell>
          <cell r="D70" t="str">
            <v>nd</v>
          </cell>
        </row>
        <row r="71">
          <cell r="A71" t="str">
            <v>Panama</v>
          </cell>
          <cell r="B71" t="str">
            <v>nd</v>
          </cell>
          <cell r="C71" t="str">
            <v>nd</v>
          </cell>
          <cell r="D71" t="str">
            <v>nd</v>
          </cell>
        </row>
        <row r="72">
          <cell r="A72" t="str">
            <v>Paraguay</v>
          </cell>
          <cell r="B72">
            <v>20</v>
          </cell>
          <cell r="C72" t="str">
            <v>nd</v>
          </cell>
          <cell r="D72" t="str">
            <v>nd</v>
          </cell>
        </row>
        <row r="73">
          <cell r="A73" t="str">
            <v>Peru</v>
          </cell>
          <cell r="B73" t="str">
            <v>nd</v>
          </cell>
          <cell r="C73" t="str">
            <v>nd</v>
          </cell>
          <cell r="D73" t="str">
            <v>nd</v>
          </cell>
        </row>
        <row r="74">
          <cell r="A74" t="str">
            <v>Philippines</v>
          </cell>
          <cell r="B74" t="str">
            <v>nd</v>
          </cell>
          <cell r="C74" t="str">
            <v>nd</v>
          </cell>
          <cell r="D74" t="str">
            <v>nd</v>
          </cell>
        </row>
        <row r="75">
          <cell r="A75" t="str">
            <v>Poland</v>
          </cell>
          <cell r="B75" t="str">
            <v>nd</v>
          </cell>
          <cell r="C75">
            <v>2.127</v>
          </cell>
          <cell r="D75">
            <v>1552</v>
          </cell>
        </row>
        <row r="76">
          <cell r="A76" t="str">
            <v>Portugal</v>
          </cell>
          <cell r="B76">
            <v>3.8</v>
          </cell>
          <cell r="C76" t="str">
            <v>nd</v>
          </cell>
          <cell r="D76" t="str">
            <v>nd</v>
          </cell>
        </row>
        <row r="77">
          <cell r="A77" t="str">
            <v>Russia</v>
          </cell>
          <cell r="B77" t="str">
            <v>nd</v>
          </cell>
          <cell r="C77" t="str">
            <v>nd</v>
          </cell>
          <cell r="D77" t="str">
            <v>nd</v>
          </cell>
        </row>
        <row r="78">
          <cell r="A78" t="str">
            <v>Slovakia</v>
          </cell>
          <cell r="B78" t="str">
            <v>nd</v>
          </cell>
          <cell r="C78" t="str">
            <v>nd</v>
          </cell>
          <cell r="D78" t="str">
            <v>nd</v>
          </cell>
        </row>
        <row r="79">
          <cell r="A79" t="str">
            <v>Slovenia</v>
          </cell>
          <cell r="B79" t="str">
            <v>nd</v>
          </cell>
          <cell r="C79" t="str">
            <v>nd</v>
          </cell>
          <cell r="D79">
            <v>1</v>
          </cell>
        </row>
        <row r="80">
          <cell r="A80" t="str">
            <v>Spain</v>
          </cell>
          <cell r="B80">
            <v>40.72</v>
          </cell>
          <cell r="C80">
            <v>0.243</v>
          </cell>
          <cell r="D80">
            <v>385</v>
          </cell>
        </row>
        <row r="81">
          <cell r="A81" t="str">
            <v>St. Barthelemy</v>
          </cell>
          <cell r="B81" t="str">
            <v>nd</v>
          </cell>
          <cell r="C81" t="str">
            <v>nd</v>
          </cell>
          <cell r="D81" t="str">
            <v>nd</v>
          </cell>
        </row>
        <row r="82">
          <cell r="A82" t="str">
            <v>St. Kitts and Nevis</v>
          </cell>
          <cell r="B82" t="str">
            <v>nd</v>
          </cell>
          <cell r="C82" t="str">
            <v>nd</v>
          </cell>
          <cell r="D82" t="str">
            <v>nd</v>
          </cell>
        </row>
        <row r="83">
          <cell r="A83" t="str">
            <v>St. Lucia</v>
          </cell>
          <cell r="B83" t="str">
            <v>nd</v>
          </cell>
          <cell r="C83" t="str">
            <v>nd</v>
          </cell>
          <cell r="D83" t="str">
            <v>nd</v>
          </cell>
        </row>
        <row r="84">
          <cell r="A84" t="str">
            <v>St. Vincent and the Grenadines</v>
          </cell>
          <cell r="B84" t="str">
            <v>nd</v>
          </cell>
          <cell r="C84" t="str">
            <v>nd</v>
          </cell>
          <cell r="D84" t="str">
            <v>nd</v>
          </cell>
        </row>
        <row r="85">
          <cell r="A85" t="str">
            <v>Suriname</v>
          </cell>
          <cell r="B85" t="str">
            <v>nd</v>
          </cell>
          <cell r="C85" t="str">
            <v>nd</v>
          </cell>
          <cell r="D85" t="str">
            <v>nd</v>
          </cell>
        </row>
        <row r="86">
          <cell r="A86" t="str">
            <v>Switzerland</v>
          </cell>
          <cell r="B86">
            <v>33.648</v>
          </cell>
          <cell r="C86" t="str">
            <v>nd</v>
          </cell>
          <cell r="D86">
            <v>1</v>
          </cell>
        </row>
        <row r="87">
          <cell r="A87" t="str">
            <v>Taiwan</v>
          </cell>
          <cell r="B87" t="str">
            <v>nd</v>
          </cell>
          <cell r="C87" t="str">
            <v>nd</v>
          </cell>
          <cell r="D87" t="str">
            <v>nd</v>
          </cell>
        </row>
        <row r="88">
          <cell r="A88" t="str">
            <v>Tajikistan</v>
          </cell>
          <cell r="B88" t="str">
            <v>nd</v>
          </cell>
          <cell r="C88" t="str">
            <v>nd</v>
          </cell>
          <cell r="D88" t="str">
            <v>nd</v>
          </cell>
        </row>
        <row r="89">
          <cell r="A89" t="str">
            <v>Tanzania</v>
          </cell>
          <cell r="B89" t="str">
            <v>nd</v>
          </cell>
          <cell r="C89" t="str">
            <v>nd</v>
          </cell>
          <cell r="D89" t="str">
            <v>nd</v>
          </cell>
        </row>
        <row r="90">
          <cell r="A90" t="str">
            <v>Thailand</v>
          </cell>
          <cell r="B90" t="str">
            <v>nd</v>
          </cell>
          <cell r="C90">
            <v>2.848</v>
          </cell>
          <cell r="D90">
            <v>444</v>
          </cell>
        </row>
        <row r="91">
          <cell r="A91" t="str">
            <v>Timor-Leste</v>
          </cell>
          <cell r="B91" t="str">
            <v>nd</v>
          </cell>
          <cell r="C91" t="str">
            <v>nd</v>
          </cell>
          <cell r="D91" t="str">
            <v>nd</v>
          </cell>
        </row>
        <row r="92">
          <cell r="A92" t="str">
            <v>Trinidad and Tobago</v>
          </cell>
          <cell r="B92" t="str">
            <v>nd</v>
          </cell>
          <cell r="C92">
            <v>0.261</v>
          </cell>
          <cell r="D92">
            <v>187</v>
          </cell>
        </row>
        <row r="93">
          <cell r="A93" t="str">
            <v>Turkey</v>
          </cell>
          <cell r="B93">
            <v>169.271</v>
          </cell>
          <cell r="C93">
            <v>2.756</v>
          </cell>
          <cell r="D93">
            <v>2170</v>
          </cell>
        </row>
        <row r="94">
          <cell r="A94" t="str">
            <v>Turkmenistan</v>
          </cell>
          <cell r="B94" t="str">
            <v>nd</v>
          </cell>
          <cell r="C94" t="str">
            <v>nd</v>
          </cell>
          <cell r="D94" t="str">
            <v>nd</v>
          </cell>
        </row>
        <row r="95">
          <cell r="A95" t="str">
            <v>Ukraine</v>
          </cell>
          <cell r="B95">
            <v>35.1</v>
          </cell>
          <cell r="C95" t="str">
            <v>nd</v>
          </cell>
          <cell r="D95" t="str">
            <v>nd</v>
          </cell>
        </row>
        <row r="96">
          <cell r="A96" t="str">
            <v>United Kingdom</v>
          </cell>
          <cell r="B96">
            <v>15</v>
          </cell>
          <cell r="C96">
            <v>0.245</v>
          </cell>
          <cell r="D96">
            <v>182</v>
          </cell>
        </row>
        <row r="97">
          <cell r="A97" t="str">
            <v>Uruguay</v>
          </cell>
          <cell r="B97" t="str">
            <v>nd</v>
          </cell>
          <cell r="C97">
            <v>0.057</v>
          </cell>
          <cell r="D97">
            <v>13</v>
          </cell>
        </row>
        <row r="98">
          <cell r="A98" t="str">
            <v>Uzbekistan</v>
          </cell>
          <cell r="B98" t="str">
            <v>nd</v>
          </cell>
          <cell r="C98" t="str">
            <v>nd</v>
          </cell>
          <cell r="D98" t="str">
            <v>nd</v>
          </cell>
        </row>
        <row r="99">
          <cell r="A99" t="str">
            <v>Venezuela</v>
          </cell>
          <cell r="B99" t="str">
            <v>nd</v>
          </cell>
          <cell r="C99" t="str">
            <v>nd</v>
          </cell>
          <cell r="D99" t="str">
            <v>nd</v>
          </cell>
        </row>
      </sheetData>
      <sheetData sheetId="1">
        <row r="2">
          <cell r="A2" t="str">
            <v>Syrian Arab Republic</v>
          </cell>
          <cell r="B2">
            <v>74900</v>
          </cell>
        </row>
        <row r="3">
          <cell r="A3" t="str">
            <v>Ecuador</v>
          </cell>
          <cell r="B3">
            <v>81159</v>
          </cell>
        </row>
        <row r="4">
          <cell r="A4" t="str">
            <v>Democratic People's Republic of Korea</v>
          </cell>
          <cell r="B4">
            <v>116104</v>
          </cell>
        </row>
        <row r="5">
          <cell r="A5" t="str">
            <v>Turkey</v>
          </cell>
          <cell r="B5">
            <v>169271</v>
          </cell>
        </row>
        <row r="6">
          <cell r="A6" t="str">
            <v>Nigeria</v>
          </cell>
          <cell r="B6">
            <v>179706</v>
          </cell>
        </row>
        <row r="7">
          <cell r="A7" t="str">
            <v>Tunisia</v>
          </cell>
          <cell r="B7">
            <v>190000</v>
          </cell>
        </row>
        <row r="8">
          <cell r="A8" t="str">
            <v>New Zealand</v>
          </cell>
          <cell r="B8">
            <v>203000</v>
          </cell>
        </row>
        <row r="9">
          <cell r="A9" t="str">
            <v>Republic of Korea</v>
          </cell>
          <cell r="B9">
            <v>540000</v>
          </cell>
        </row>
        <row r="10">
          <cell r="A10" t="str">
            <v>Japan</v>
          </cell>
          <cell r="B10">
            <v>570000</v>
          </cell>
        </row>
        <row r="11">
          <cell r="A11" t="str">
            <v>China</v>
          </cell>
          <cell r="B11">
            <v>887190</v>
          </cell>
        </row>
        <row r="13">
          <cell r="B13">
            <v>74403</v>
          </cell>
        </row>
        <row r="14">
          <cell r="B14">
            <v>72604</v>
          </cell>
        </row>
        <row r="15">
          <cell r="B15">
            <v>50000</v>
          </cell>
        </row>
        <row r="16">
          <cell r="B16">
            <v>48618</v>
          </cell>
        </row>
        <row r="17">
          <cell r="B17">
            <v>40720</v>
          </cell>
        </row>
        <row r="18">
          <cell r="B18">
            <v>38871</v>
          </cell>
        </row>
        <row r="19">
          <cell r="B19">
            <v>35100</v>
          </cell>
        </row>
        <row r="20">
          <cell r="B20">
            <v>34464</v>
          </cell>
        </row>
        <row r="21">
          <cell r="B21">
            <v>33648</v>
          </cell>
        </row>
        <row r="22">
          <cell r="B22">
            <v>33040</v>
          </cell>
        </row>
        <row r="23">
          <cell r="B23">
            <v>26306</v>
          </cell>
        </row>
        <row r="24">
          <cell r="B24">
            <v>25751</v>
          </cell>
        </row>
        <row r="25">
          <cell r="B25">
            <v>24195</v>
          </cell>
        </row>
        <row r="26">
          <cell r="B26">
            <v>20616</v>
          </cell>
        </row>
        <row r="27">
          <cell r="B27">
            <v>20000</v>
          </cell>
        </row>
        <row r="28">
          <cell r="B28">
            <v>19060</v>
          </cell>
        </row>
        <row r="29">
          <cell r="B29">
            <v>18633</v>
          </cell>
        </row>
        <row r="30">
          <cell r="B30">
            <v>16853</v>
          </cell>
        </row>
        <row r="31">
          <cell r="B31">
            <v>15304</v>
          </cell>
        </row>
        <row r="32">
          <cell r="B32">
            <v>15000</v>
          </cell>
        </row>
        <row r="33">
          <cell r="B33">
            <v>10458</v>
          </cell>
        </row>
        <row r="34">
          <cell r="B34">
            <v>10181</v>
          </cell>
        </row>
        <row r="35">
          <cell r="B35">
            <v>6250</v>
          </cell>
        </row>
        <row r="36">
          <cell r="B36">
            <v>5936</v>
          </cell>
        </row>
        <row r="37">
          <cell r="B37">
            <v>5470</v>
          </cell>
        </row>
        <row r="38">
          <cell r="B38">
            <v>4671</v>
          </cell>
        </row>
        <row r="39">
          <cell r="B39">
            <v>4164</v>
          </cell>
        </row>
        <row r="40">
          <cell r="B40">
            <v>3800</v>
          </cell>
        </row>
        <row r="41">
          <cell r="B41">
            <v>3616</v>
          </cell>
        </row>
        <row r="42">
          <cell r="B42">
            <v>3202</v>
          </cell>
        </row>
        <row r="43">
          <cell r="B43">
            <v>2291</v>
          </cell>
        </row>
        <row r="44">
          <cell r="B44">
            <v>2200</v>
          </cell>
        </row>
        <row r="45">
          <cell r="B45">
            <v>1959</v>
          </cell>
        </row>
        <row r="46">
          <cell r="B46">
            <v>693</v>
          </cell>
        </row>
        <row r="47">
          <cell r="B47">
            <v>360</v>
          </cell>
        </row>
        <row r="48">
          <cell r="B48">
            <v>341</v>
          </cell>
        </row>
        <row r="49">
          <cell r="B49">
            <v>328</v>
          </cell>
        </row>
        <row r="50">
          <cell r="B50">
            <v>217</v>
          </cell>
        </row>
        <row r="51">
          <cell r="B51">
            <v>152</v>
          </cell>
        </row>
        <row r="52">
          <cell r="B52">
            <v>93</v>
          </cell>
        </row>
        <row r="53">
          <cell r="B53">
            <v>78</v>
          </cell>
        </row>
        <row r="54">
          <cell r="B54">
            <v>44</v>
          </cell>
        </row>
        <row r="55">
          <cell r="B55">
            <v>20</v>
          </cell>
        </row>
        <row r="58">
          <cell r="B58">
            <v>3741040</v>
          </cell>
        </row>
      </sheetData>
      <sheetData sheetId="2">
        <row r="2">
          <cell r="A2" t="str">
            <v>Tunisia</v>
          </cell>
          <cell r="B2">
            <v>2561</v>
          </cell>
        </row>
        <row r="3">
          <cell r="A3" t="str">
            <v>Turkey</v>
          </cell>
          <cell r="B3">
            <v>2756</v>
          </cell>
        </row>
        <row r="4">
          <cell r="A4" t="str">
            <v>Thailand</v>
          </cell>
          <cell r="B4">
            <v>2848</v>
          </cell>
        </row>
        <row r="5">
          <cell r="A5" t="str">
            <v>Austria</v>
          </cell>
          <cell r="B5">
            <v>4118</v>
          </cell>
        </row>
        <row r="6">
          <cell r="A6" t="str">
            <v>Germany</v>
          </cell>
          <cell r="B6">
            <v>5817</v>
          </cell>
        </row>
        <row r="7">
          <cell r="A7" t="str">
            <v>Brazil</v>
          </cell>
          <cell r="B7">
            <v>6032</v>
          </cell>
        </row>
        <row r="8">
          <cell r="A8" t="str">
            <v>Netherlands</v>
          </cell>
          <cell r="B8">
            <v>8079</v>
          </cell>
        </row>
        <row r="9">
          <cell r="A9" t="str">
            <v>France</v>
          </cell>
          <cell r="B9">
            <v>12194</v>
          </cell>
        </row>
        <row r="10">
          <cell r="A10" t="str">
            <v>Indonesia</v>
          </cell>
          <cell r="B10">
            <v>12314</v>
          </cell>
        </row>
        <row r="11">
          <cell r="A11" t="str">
            <v>New Zealand</v>
          </cell>
          <cell r="B11">
            <v>163824</v>
          </cell>
        </row>
        <row r="13">
          <cell r="B13">
            <v>2379</v>
          </cell>
        </row>
        <row r="14">
          <cell r="B14">
            <v>2127</v>
          </cell>
        </row>
        <row r="15">
          <cell r="B15">
            <v>1971</v>
          </cell>
        </row>
        <row r="16">
          <cell r="B16">
            <v>1342</v>
          </cell>
        </row>
        <row r="17">
          <cell r="B17">
            <v>741</v>
          </cell>
        </row>
        <row r="18">
          <cell r="B18">
            <v>551</v>
          </cell>
        </row>
        <row r="19">
          <cell r="B19">
            <v>388</v>
          </cell>
        </row>
        <row r="20">
          <cell r="B20">
            <v>353</v>
          </cell>
        </row>
        <row r="21">
          <cell r="B21">
            <v>261</v>
          </cell>
        </row>
        <row r="22">
          <cell r="B22">
            <v>245</v>
          </cell>
        </row>
        <row r="23">
          <cell r="B23">
            <v>243</v>
          </cell>
        </row>
        <row r="24">
          <cell r="B24">
            <v>100</v>
          </cell>
        </row>
        <row r="25">
          <cell r="B25">
            <v>67</v>
          </cell>
        </row>
        <row r="26">
          <cell r="B26">
            <v>63</v>
          </cell>
        </row>
        <row r="27">
          <cell r="B27">
            <v>57</v>
          </cell>
        </row>
        <row r="28">
          <cell r="B28">
            <v>40</v>
          </cell>
        </row>
        <row r="29">
          <cell r="B29">
            <v>34</v>
          </cell>
        </row>
        <row r="30">
          <cell r="B30">
            <v>22</v>
          </cell>
        </row>
        <row r="31">
          <cell r="B31">
            <v>10</v>
          </cell>
        </row>
        <row r="32">
          <cell r="B32">
            <v>10</v>
          </cell>
        </row>
        <row r="33">
          <cell r="B33">
            <v>5</v>
          </cell>
        </row>
        <row r="34">
          <cell r="B34">
            <v>3</v>
          </cell>
        </row>
        <row r="37">
          <cell r="B37">
            <v>231555</v>
          </cell>
        </row>
      </sheetData>
      <sheetData sheetId="3">
        <row r="2">
          <cell r="A2" t="str">
            <v>Tunisia</v>
          </cell>
          <cell r="B2">
            <v>1533</v>
          </cell>
        </row>
        <row r="3">
          <cell r="A3" t="str">
            <v>Poland</v>
          </cell>
          <cell r="B3">
            <v>1552</v>
          </cell>
        </row>
        <row r="4">
          <cell r="A4" t="str">
            <v>Turkey</v>
          </cell>
          <cell r="B4">
            <v>2170</v>
          </cell>
        </row>
        <row r="5">
          <cell r="A5" t="str">
            <v>Austria</v>
          </cell>
          <cell r="B5">
            <v>2549</v>
          </cell>
        </row>
        <row r="6">
          <cell r="A6" t="str">
            <v>Italy</v>
          </cell>
          <cell r="B6">
            <v>3198</v>
          </cell>
        </row>
        <row r="7">
          <cell r="A7" t="str">
            <v>Indonesia</v>
          </cell>
          <cell r="B7">
            <v>4534</v>
          </cell>
        </row>
        <row r="8">
          <cell r="A8" t="str">
            <v>Germany</v>
          </cell>
          <cell r="B8">
            <v>8891</v>
          </cell>
        </row>
        <row r="9">
          <cell r="A9" t="str">
            <v>Netherlands</v>
          </cell>
          <cell r="B9">
            <v>15586</v>
          </cell>
        </row>
        <row r="10">
          <cell r="A10" t="str">
            <v>France</v>
          </cell>
          <cell r="B10">
            <v>33931</v>
          </cell>
        </row>
        <row r="11">
          <cell r="A11" t="str">
            <v>New Zealand</v>
          </cell>
          <cell r="B11">
            <v>65556</v>
          </cell>
        </row>
        <row r="13">
          <cell r="B13">
            <v>1480</v>
          </cell>
        </row>
        <row r="14">
          <cell r="B14">
            <v>1373</v>
          </cell>
        </row>
        <row r="15">
          <cell r="B15">
            <v>833</v>
          </cell>
        </row>
        <row r="16">
          <cell r="B16">
            <v>713</v>
          </cell>
        </row>
        <row r="17">
          <cell r="B17">
            <v>444</v>
          </cell>
        </row>
        <row r="18">
          <cell r="B18">
            <v>385</v>
          </cell>
        </row>
        <row r="19">
          <cell r="B19">
            <v>285</v>
          </cell>
        </row>
        <row r="20">
          <cell r="B20">
            <v>187</v>
          </cell>
        </row>
        <row r="21">
          <cell r="B21">
            <v>182</v>
          </cell>
        </row>
        <row r="22">
          <cell r="B22">
            <v>134</v>
          </cell>
        </row>
        <row r="23">
          <cell r="B23">
            <v>107</v>
          </cell>
        </row>
        <row r="24">
          <cell r="B24">
            <v>106</v>
          </cell>
        </row>
        <row r="25">
          <cell r="B25">
            <v>99</v>
          </cell>
        </row>
        <row r="26">
          <cell r="B26">
            <v>43</v>
          </cell>
        </row>
        <row r="27">
          <cell r="B27">
            <v>42</v>
          </cell>
        </row>
        <row r="28">
          <cell r="B28">
            <v>30</v>
          </cell>
        </row>
        <row r="29">
          <cell r="B29">
            <v>16</v>
          </cell>
        </row>
        <row r="30">
          <cell r="B30">
            <v>13</v>
          </cell>
        </row>
        <row r="31">
          <cell r="B31">
            <v>13</v>
          </cell>
        </row>
        <row r="32">
          <cell r="B32">
            <v>6</v>
          </cell>
        </row>
        <row r="33">
          <cell r="B33">
            <v>5</v>
          </cell>
        </row>
        <row r="34">
          <cell r="B34">
            <v>2</v>
          </cell>
        </row>
        <row r="35">
          <cell r="B35">
            <v>1</v>
          </cell>
        </row>
        <row r="36">
          <cell r="B36">
            <v>1</v>
          </cell>
        </row>
        <row r="37">
          <cell r="B37">
            <v>1</v>
          </cell>
        </row>
        <row r="40">
          <cell r="B40">
            <v>146001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60"/>
  <sheetViews>
    <sheetView tabSelected="1" zoomScalePageLayoutView="0" workbookViewId="0" topLeftCell="A66">
      <selection activeCell="J95" sqref="J95"/>
    </sheetView>
  </sheetViews>
  <sheetFormatPr defaultColWidth="9.140625" defaultRowHeight="12.75"/>
  <cols>
    <col min="1" max="1" width="38.7109375" style="1" customWidth="1"/>
    <col min="2" max="4" width="15.00390625" style="1" customWidth="1"/>
    <col min="5" max="5" width="2.7109375" style="1" customWidth="1"/>
    <col min="6" max="16384" width="9.140625" style="1" customWidth="1"/>
  </cols>
  <sheetData>
    <row r="1" spans="1:12" ht="15.75" customHeight="1">
      <c r="A1" s="25" t="s">
        <v>11</v>
      </c>
      <c r="B1" s="25"/>
      <c r="C1" s="25"/>
      <c r="D1" s="25"/>
      <c r="E1" s="25"/>
      <c r="F1" s="25"/>
      <c r="G1" s="25"/>
      <c r="H1" s="25"/>
      <c r="I1" s="25"/>
      <c r="J1" s="25"/>
      <c r="K1" s="25"/>
      <c r="L1" s="25"/>
    </row>
    <row r="2" spans="1:7" ht="15.75">
      <c r="A2" s="2"/>
      <c r="B2" s="2"/>
      <c r="C2" s="2"/>
      <c r="D2" s="2"/>
      <c r="E2" s="3"/>
      <c r="F2" s="3"/>
      <c r="G2" s="3"/>
    </row>
    <row r="3" spans="1:12" ht="25.5" customHeight="1">
      <c r="A3" s="26" t="s">
        <v>12</v>
      </c>
      <c r="B3" s="27"/>
      <c r="C3" s="27"/>
      <c r="D3" s="27"/>
      <c r="F3" s="28" t="s">
        <v>13</v>
      </c>
      <c r="G3" s="29"/>
      <c r="H3" s="29"/>
      <c r="I3" s="29"/>
      <c r="J3" s="29"/>
      <c r="K3" s="29"/>
      <c r="L3" s="29"/>
    </row>
    <row r="4" spans="1:4" ht="12.75">
      <c r="A4" s="4" t="s">
        <v>0</v>
      </c>
      <c r="B4" s="5" t="s">
        <v>1</v>
      </c>
      <c r="C4" s="6" t="s">
        <v>2</v>
      </c>
      <c r="D4" s="6" t="s">
        <v>3</v>
      </c>
    </row>
    <row r="5" spans="1:4" ht="12.75">
      <c r="A5" s="7"/>
      <c r="B5" s="30" t="s">
        <v>4</v>
      </c>
      <c r="C5" s="31"/>
      <c r="D5" s="8" t="s">
        <v>5</v>
      </c>
    </row>
    <row r="6" spans="1:4" ht="12.75">
      <c r="A6" s="9" t="str">
        <f>'[1]Onions'!A2</f>
        <v>Antigua and Barbuda</v>
      </c>
      <c r="B6" s="10" t="str">
        <f>'[1]Onions'!B2</f>
        <v>nd</v>
      </c>
      <c r="C6" s="10" t="str">
        <f>'[1]Onions'!C2</f>
        <v>nd</v>
      </c>
      <c r="D6" s="10" t="str">
        <f>'[1]Onions'!D2</f>
        <v>nd</v>
      </c>
    </row>
    <row r="7" spans="1:4" ht="12.75">
      <c r="A7" s="9" t="str">
        <f>'[1]Onions'!A3</f>
        <v>Argentina</v>
      </c>
      <c r="B7" s="10" t="str">
        <f>'[1]Onions'!B3</f>
        <v>nd</v>
      </c>
      <c r="C7" s="10" t="str">
        <f>'[1]Onions'!C3</f>
        <v>nd</v>
      </c>
      <c r="D7" s="10" t="str">
        <f>'[1]Onions'!D3</f>
        <v>nd</v>
      </c>
    </row>
    <row r="8" spans="1:4" ht="12.75">
      <c r="A8" s="9" t="str">
        <f>'[1]Onions'!A4</f>
        <v>Armenia</v>
      </c>
      <c r="B8" s="10" t="str">
        <f>'[1]Onions'!B4</f>
        <v>nd</v>
      </c>
      <c r="C8" s="10" t="str">
        <f>'[1]Onions'!C4</f>
        <v>nd</v>
      </c>
      <c r="D8" s="10" t="str">
        <f>'[1]Onions'!D4</f>
        <v>nd</v>
      </c>
    </row>
    <row r="9" spans="1:4" ht="12.75">
      <c r="A9" s="9" t="str">
        <f>'[1]Onions'!A5</f>
        <v>Australia</v>
      </c>
      <c r="B9" s="10" t="str">
        <f>'[1]Onions'!B5</f>
        <v>nd</v>
      </c>
      <c r="C9" s="10" t="str">
        <f>'[1]Onions'!C5</f>
        <v>nd</v>
      </c>
      <c r="D9" s="10" t="str">
        <f>'[1]Onions'!D5</f>
        <v>nd</v>
      </c>
    </row>
    <row r="10" spans="1:4" ht="12.75">
      <c r="A10" s="9" t="str">
        <f>'[1]Onions'!A6</f>
        <v>Austria</v>
      </c>
      <c r="B10" s="10" t="str">
        <f>'[1]Onions'!B6</f>
        <v>nd</v>
      </c>
      <c r="C10" s="10">
        <f>'[1]Onions'!C6</f>
        <v>4.118</v>
      </c>
      <c r="D10" s="10">
        <f>'[1]Onions'!D6</f>
        <v>2549</v>
      </c>
    </row>
    <row r="11" spans="1:4" ht="12.75">
      <c r="A11" s="9" t="str">
        <f>'[1]Onions'!A7</f>
        <v>Azerbaijan</v>
      </c>
      <c r="B11" s="10" t="str">
        <f>'[1]Onions'!B7</f>
        <v>nd</v>
      </c>
      <c r="C11" s="10">
        <f>'[1]Onions'!C7</f>
        <v>0.741</v>
      </c>
      <c r="D11" s="10">
        <f>'[1]Onions'!D7</f>
        <v>99</v>
      </c>
    </row>
    <row r="12" spans="1:4" ht="12.75">
      <c r="A12" s="9" t="str">
        <f>'[1]Onions'!A8</f>
        <v>Bahamas</v>
      </c>
      <c r="B12" s="10" t="str">
        <f>'[1]Onions'!B8</f>
        <v>nd</v>
      </c>
      <c r="C12" s="10" t="str">
        <f>'[1]Onions'!C8</f>
        <v>nd</v>
      </c>
      <c r="D12" s="10" t="str">
        <f>'[1]Onions'!D8</f>
        <v>nd</v>
      </c>
    </row>
    <row r="13" spans="1:4" ht="12.75">
      <c r="A13" s="9" t="str">
        <f>'[1]Onions'!A9</f>
        <v>Barbados</v>
      </c>
      <c r="B13" s="10" t="str">
        <f>'[1]Onions'!B9</f>
        <v>nd</v>
      </c>
      <c r="C13" s="10" t="str">
        <f>'[1]Onions'!C9</f>
        <v>nd</v>
      </c>
      <c r="D13" s="10" t="str">
        <f>'[1]Onions'!D9</f>
        <v>nd</v>
      </c>
    </row>
    <row r="14" spans="1:4" ht="12.75">
      <c r="A14" s="9" t="str">
        <f>'[1]Onions'!A10</f>
        <v>Belarus</v>
      </c>
      <c r="B14" s="10" t="str">
        <f>'[1]Onions'!B10</f>
        <v>nd</v>
      </c>
      <c r="C14" s="10" t="str">
        <f>'[1]Onions'!C10</f>
        <v>nd</v>
      </c>
      <c r="D14" s="10" t="str">
        <f>'[1]Onions'!D10</f>
        <v>nd</v>
      </c>
    </row>
    <row r="15" spans="1:4" ht="12.75">
      <c r="A15" s="9" t="str">
        <f>'[1]Onions'!A11</f>
        <v>Belgium</v>
      </c>
      <c r="B15" s="10" t="str">
        <f>'[1]Onions'!B11</f>
        <v>nd</v>
      </c>
      <c r="C15" s="10">
        <f>'[1]Onions'!C11</f>
        <v>0.353</v>
      </c>
      <c r="D15" s="10">
        <f>'[1]Onions'!D11</f>
        <v>833</v>
      </c>
    </row>
    <row r="16" spans="1:4" ht="12.75">
      <c r="A16" s="9" t="str">
        <f>'[1]Onions'!A12</f>
        <v>Belize</v>
      </c>
      <c r="B16" s="10">
        <f>'[1]Onions'!B12</f>
        <v>0.693</v>
      </c>
      <c r="C16" s="10" t="str">
        <f>'[1]Onions'!C12</f>
        <v>nd</v>
      </c>
      <c r="D16" s="10" t="str">
        <f>'[1]Onions'!D12</f>
        <v>nd</v>
      </c>
    </row>
    <row r="17" spans="1:4" ht="12.75">
      <c r="A17" s="9" t="str">
        <f>'[1]Onions'!A13</f>
        <v>Bermuda</v>
      </c>
      <c r="B17" s="10" t="str">
        <f>'[1]Onions'!B13</f>
        <v>nd</v>
      </c>
      <c r="C17" s="10" t="str">
        <f>'[1]Onions'!C13</f>
        <v>nd</v>
      </c>
      <c r="D17" s="10" t="str">
        <f>'[1]Onions'!D13</f>
        <v>nd</v>
      </c>
    </row>
    <row r="18" spans="1:4" ht="12.75">
      <c r="A18" s="9" t="str">
        <f>'[1]Onions'!A14</f>
        <v>Bolivia</v>
      </c>
      <c r="B18" s="10" t="str">
        <f>'[1]Onions'!B14</f>
        <v>nd</v>
      </c>
      <c r="C18" s="10" t="str">
        <f>'[1]Onions'!C14</f>
        <v>nd</v>
      </c>
      <c r="D18" s="10" t="str">
        <f>'[1]Onions'!D14</f>
        <v>nd</v>
      </c>
    </row>
    <row r="19" spans="1:4" ht="12.75">
      <c r="A19" s="9" t="str">
        <f>'[1]Onions'!A15</f>
        <v>Brazil</v>
      </c>
      <c r="B19" s="10" t="str">
        <f>'[1]Onions'!B15</f>
        <v>nd</v>
      </c>
      <c r="C19" s="10">
        <f>'[1]Onions'!C15</f>
        <v>6.032</v>
      </c>
      <c r="D19" s="10">
        <f>'[1]Onions'!D15</f>
        <v>1480</v>
      </c>
    </row>
    <row r="20" spans="1:4" ht="12.75">
      <c r="A20" s="9" t="str">
        <f>'[1]Onions'!A16</f>
        <v>Bulgaria</v>
      </c>
      <c r="B20" s="10">
        <f>'[1]Onions'!B16</f>
        <v>6.25</v>
      </c>
      <c r="C20" s="10" t="str">
        <f>'[1]Onions'!C16</f>
        <v>nd</v>
      </c>
      <c r="D20" s="10">
        <f>'[1]Onions'!D16</f>
        <v>1</v>
      </c>
    </row>
    <row r="21" spans="1:4" ht="12.75">
      <c r="A21" s="9" t="str">
        <f>'[1]Onions'!A17</f>
        <v>Canada</v>
      </c>
      <c r="B21" s="10" t="str">
        <f>'[1]Onions'!B17</f>
        <v>nd</v>
      </c>
      <c r="C21" s="10" t="str">
        <f>'[1]Onions'!C17</f>
        <v>nd</v>
      </c>
      <c r="D21" s="10" t="str">
        <f>'[1]Onions'!D17</f>
        <v>nd</v>
      </c>
    </row>
    <row r="22" spans="1:4" ht="12.75">
      <c r="A22" s="9" t="str">
        <f>'[1]Onions'!A18</f>
        <v>Cayman Islands</v>
      </c>
      <c r="B22" s="10" t="str">
        <f>'[1]Onions'!B18</f>
        <v>nd</v>
      </c>
      <c r="C22" s="10" t="str">
        <f>'[1]Onions'!C18</f>
        <v>nd</v>
      </c>
      <c r="D22" s="10" t="str">
        <f>'[1]Onions'!D18</f>
        <v>nd</v>
      </c>
    </row>
    <row r="23" spans="1:4" ht="12.75">
      <c r="A23" s="9" t="str">
        <f>'[1]Onions'!A19</f>
        <v>Chile</v>
      </c>
      <c r="B23" s="10" t="str">
        <f>'[1]Onions'!B19</f>
        <v>nd</v>
      </c>
      <c r="C23" s="10" t="str">
        <f>'[1]Onions'!C19</f>
        <v>nd</v>
      </c>
      <c r="D23" s="10" t="str">
        <f>'[1]Onions'!D19</f>
        <v>nd</v>
      </c>
    </row>
    <row r="24" spans="1:4" ht="12.75">
      <c r="A24" s="9" t="str">
        <f>'[1]Onions'!A20</f>
        <v>China</v>
      </c>
      <c r="B24" s="10">
        <f>'[1]Onions'!B20</f>
        <v>887.19</v>
      </c>
      <c r="C24" s="10" t="str">
        <f>'[1]Onions'!C20</f>
        <v>nd</v>
      </c>
      <c r="D24" s="10" t="str">
        <f>'[1]Onions'!D20</f>
        <v>nd</v>
      </c>
    </row>
    <row r="25" spans="1:4" ht="12.75">
      <c r="A25" s="9" t="str">
        <f>'[1]Onions'!A21</f>
        <v>Colombia</v>
      </c>
      <c r="B25" s="10" t="str">
        <f>'[1]Onions'!B21</f>
        <v>nd</v>
      </c>
      <c r="C25" s="10" t="str">
        <f>'[1]Onions'!C21</f>
        <v>nd</v>
      </c>
      <c r="D25" s="10" t="str">
        <f>'[1]Onions'!D21</f>
        <v>nd</v>
      </c>
    </row>
    <row r="26" spans="1:4" ht="12.75">
      <c r="A26" s="9" t="str">
        <f>'[1]Onions'!A22</f>
        <v>Commonwealth of Northern Mariana Islands</v>
      </c>
      <c r="B26" s="10" t="str">
        <f>'[1]Onions'!B22</f>
        <v>nd</v>
      </c>
      <c r="C26" s="10" t="str">
        <f>'[1]Onions'!C22</f>
        <v>nd</v>
      </c>
      <c r="D26" s="10" t="str">
        <f>'[1]Onions'!D22</f>
        <v>nd</v>
      </c>
    </row>
    <row r="27" spans="1:4" ht="12.75">
      <c r="A27" s="9" t="str">
        <f>'[1]Onions'!A23</f>
        <v>Costa Rica</v>
      </c>
      <c r="B27" s="10" t="str">
        <f>'[1]Onions'!B23</f>
        <v>nd</v>
      </c>
      <c r="C27" s="10" t="str">
        <f>'[1]Onions'!C23</f>
        <v>nd</v>
      </c>
      <c r="D27" s="10" t="str">
        <f>'[1]Onions'!D23</f>
        <v>nd</v>
      </c>
    </row>
    <row r="28" spans="1:4" ht="12.75">
      <c r="A28" s="9" t="str">
        <f>'[1]Onions'!A24</f>
        <v>Curacao</v>
      </c>
      <c r="B28" s="10" t="str">
        <f>'[1]Onions'!B24</f>
        <v>nd</v>
      </c>
      <c r="C28" s="10" t="str">
        <f>'[1]Onions'!C24</f>
        <v>nd</v>
      </c>
      <c r="D28" s="10" t="str">
        <f>'[1]Onions'!D24</f>
        <v>nd</v>
      </c>
    </row>
    <row r="29" spans="1:4" ht="12.75">
      <c r="A29" s="9" t="str">
        <f>'[1]Onions'!A25</f>
        <v>Czech Republic</v>
      </c>
      <c r="B29" s="10" t="str">
        <f>'[1]Onions'!B25</f>
        <v>nd</v>
      </c>
      <c r="C29" s="10">
        <f>'[1]Onions'!C25</f>
        <v>0.067</v>
      </c>
      <c r="D29" s="10">
        <f>'[1]Onions'!D25</f>
        <v>107</v>
      </c>
    </row>
    <row r="30" spans="1:4" ht="12.75">
      <c r="A30" s="9" t="str">
        <f>'[1]Onions'!A26</f>
        <v>Dominica</v>
      </c>
      <c r="B30" s="10" t="str">
        <f>'[1]Onions'!B26</f>
        <v>nd</v>
      </c>
      <c r="C30" s="10" t="str">
        <f>'[1]Onions'!C26</f>
        <v>nd</v>
      </c>
      <c r="D30" s="10" t="str">
        <f>'[1]Onions'!D26</f>
        <v>nd</v>
      </c>
    </row>
    <row r="31" spans="1:4" ht="12.75">
      <c r="A31" s="9" t="str">
        <f>'[1]Onions'!A27</f>
        <v>Dominican Republic</v>
      </c>
      <c r="B31" s="10" t="str">
        <f>'[1]Onions'!B27</f>
        <v>nd</v>
      </c>
      <c r="C31" s="10" t="str">
        <f>'[1]Onions'!C27</f>
        <v>nd</v>
      </c>
      <c r="D31" s="10" t="str">
        <f>'[1]Onions'!D27</f>
        <v>nd</v>
      </c>
    </row>
    <row r="32" spans="1:4" ht="12.75">
      <c r="A32" s="9" t="str">
        <f>'[1]Onions'!A28</f>
        <v>Ecuador</v>
      </c>
      <c r="B32" s="10">
        <f>'[1]Onions'!B28</f>
        <v>81.159</v>
      </c>
      <c r="C32" s="10" t="str">
        <f>'[1]Onions'!C28</f>
        <v>nd</v>
      </c>
      <c r="D32" s="10" t="str">
        <f>'[1]Onions'!D28</f>
        <v>nd</v>
      </c>
    </row>
    <row r="33" spans="1:4" ht="12.75">
      <c r="A33" s="9" t="str">
        <f>'[1]Onions'!A29</f>
        <v>Egypt</v>
      </c>
      <c r="B33" s="10" t="str">
        <f>'[1]Onions'!B29</f>
        <v>nd</v>
      </c>
      <c r="C33" s="10" t="str">
        <f>'[1]Onions'!C29</f>
        <v>nd</v>
      </c>
      <c r="D33" s="10" t="str">
        <f>'[1]Onions'!D29</f>
        <v>nd</v>
      </c>
    </row>
    <row r="34" spans="1:4" ht="12.75">
      <c r="A34" s="9" t="str">
        <f>'[1]Onions'!A30</f>
        <v>El Salvador</v>
      </c>
      <c r="B34" s="10" t="str">
        <f>'[1]Onions'!B30</f>
        <v>nd</v>
      </c>
      <c r="C34" s="10" t="str">
        <f>'[1]Onions'!C30</f>
        <v>nd</v>
      </c>
      <c r="D34" s="10" t="str">
        <f>'[1]Onions'!D30</f>
        <v>nd</v>
      </c>
    </row>
    <row r="35" spans="1:4" ht="12.75">
      <c r="A35" s="9" t="str">
        <f>'[1]Onions'!A31</f>
        <v>Estonia</v>
      </c>
      <c r="B35" s="10" t="str">
        <f>'[1]Onions'!B31</f>
        <v>nd</v>
      </c>
      <c r="C35" s="10" t="str">
        <f>'[1]Onions'!C31</f>
        <v>nd</v>
      </c>
      <c r="D35" s="10" t="str">
        <f>'[1]Onions'!D31</f>
        <v>nd</v>
      </c>
    </row>
    <row r="36" spans="1:4" ht="12.75">
      <c r="A36" s="9" t="str">
        <f>'[1]Onions'!A32</f>
        <v>France</v>
      </c>
      <c r="B36" s="10">
        <f>'[1]Onions'!B32</f>
        <v>38.871</v>
      </c>
      <c r="C36" s="10">
        <f>'[1]Onions'!C32</f>
        <v>12.194</v>
      </c>
      <c r="D36" s="10">
        <f>'[1]Onions'!D32</f>
        <v>33931</v>
      </c>
    </row>
    <row r="37" spans="1:4" ht="12.75">
      <c r="A37" s="9" t="str">
        <f>'[1]Onions'!A33</f>
        <v>Georgia</v>
      </c>
      <c r="B37" s="10" t="str">
        <f>'[1]Onions'!B33</f>
        <v>nd</v>
      </c>
      <c r="C37" s="10" t="str">
        <f>'[1]Onions'!C33</f>
        <v>nd</v>
      </c>
      <c r="D37" s="10" t="str">
        <f>'[1]Onions'!D33</f>
        <v>nd</v>
      </c>
    </row>
    <row r="38" spans="1:4" ht="12.75">
      <c r="A38" s="9" t="str">
        <f>'[1]Onions'!A34</f>
        <v>Germany</v>
      </c>
      <c r="B38" s="10">
        <f>'[1]Onions'!B34</f>
        <v>72.604</v>
      </c>
      <c r="C38" s="10">
        <f>'[1]Onions'!C34</f>
        <v>5.817</v>
      </c>
      <c r="D38" s="10">
        <f>'[1]Onions'!D34</f>
        <v>8891</v>
      </c>
    </row>
    <row r="39" spans="1:4" ht="12.75">
      <c r="A39" s="9" t="str">
        <f>'[1]Onions'!A35</f>
        <v>Ghana</v>
      </c>
      <c r="B39" s="10" t="str">
        <f>'[1]Onions'!B35</f>
        <v>nd</v>
      </c>
      <c r="C39" s="10" t="str">
        <f>'[1]Onions'!C35</f>
        <v>nd</v>
      </c>
      <c r="D39" s="10" t="str">
        <f>'[1]Onions'!D35</f>
        <v>nd</v>
      </c>
    </row>
    <row r="40" spans="1:4" ht="12.75">
      <c r="A40" s="9" t="str">
        <f>'[1]Onions'!A36</f>
        <v>Greece</v>
      </c>
      <c r="B40" s="10">
        <f>'[1]Onions'!B36</f>
        <v>24.195</v>
      </c>
      <c r="C40" s="10">
        <f>'[1]Onions'!C36</f>
        <v>0.034</v>
      </c>
      <c r="D40" s="10">
        <f>'[1]Onions'!D36</f>
        <v>43</v>
      </c>
    </row>
    <row r="41" spans="1:4" ht="12.75">
      <c r="A41" s="9" t="str">
        <f>'[1]Onions'!A37</f>
        <v>Grenada</v>
      </c>
      <c r="B41" s="10" t="str">
        <f>'[1]Onions'!B37</f>
        <v>nd</v>
      </c>
      <c r="C41" s="10" t="str">
        <f>'[1]Onions'!C37</f>
        <v>nd</v>
      </c>
      <c r="D41" s="10" t="str">
        <f>'[1]Onions'!D37</f>
        <v>nd</v>
      </c>
    </row>
    <row r="42" spans="1:4" ht="12.75">
      <c r="A42" s="9" t="str">
        <f>'[1]Onions'!A38</f>
        <v>Guadeloupe</v>
      </c>
      <c r="B42" s="10" t="str">
        <f>'[1]Onions'!B38</f>
        <v>nd</v>
      </c>
      <c r="C42" s="10" t="str">
        <f>'[1]Onions'!C38</f>
        <v>nd</v>
      </c>
      <c r="D42" s="10" t="str">
        <f>'[1]Onions'!D38</f>
        <v>nd</v>
      </c>
    </row>
    <row r="43" spans="1:4" ht="12.75">
      <c r="A43" s="9" t="str">
        <f>'[1]Onions'!A39</f>
        <v>Guatemala</v>
      </c>
      <c r="B43" s="10" t="str">
        <f>'[1]Onions'!B39</f>
        <v>nd</v>
      </c>
      <c r="C43" s="10" t="str">
        <f>'[1]Onions'!C39</f>
        <v>nd</v>
      </c>
      <c r="D43" s="10" t="str">
        <f>'[1]Onions'!D39</f>
        <v>nd</v>
      </c>
    </row>
    <row r="44" spans="1:4" ht="12.75">
      <c r="A44" s="9" t="str">
        <f>'[1]Onions'!A40</f>
        <v>Guyana</v>
      </c>
      <c r="B44" s="10" t="str">
        <f>'[1]Onions'!B40</f>
        <v>nd</v>
      </c>
      <c r="C44" s="10" t="str">
        <f>'[1]Onions'!C40</f>
        <v>nd</v>
      </c>
      <c r="D44" s="10" t="str">
        <f>'[1]Onions'!D40</f>
        <v>nd</v>
      </c>
    </row>
    <row r="45" spans="1:4" ht="12.75">
      <c r="A45" s="9" t="str">
        <f>'[1]Onions'!A41</f>
        <v>Haiti</v>
      </c>
      <c r="B45" s="10" t="str">
        <f>'[1]Onions'!B41</f>
        <v>nd</v>
      </c>
      <c r="C45" s="10" t="str">
        <f>'[1]Onions'!C41</f>
        <v>nd</v>
      </c>
      <c r="D45" s="10" t="str">
        <f>'[1]Onions'!D41</f>
        <v>nd</v>
      </c>
    </row>
    <row r="46" spans="1:4" ht="12.75">
      <c r="A46" s="9" t="str">
        <f>'[1]Onions'!A42</f>
        <v>Honduras</v>
      </c>
      <c r="B46" s="10" t="str">
        <f>'[1]Onions'!B42</f>
        <v>nd</v>
      </c>
      <c r="C46" s="10" t="str">
        <f>'[1]Onions'!C42</f>
        <v>nd</v>
      </c>
      <c r="D46" s="10" t="str">
        <f>'[1]Onions'!D42</f>
        <v>nd</v>
      </c>
    </row>
    <row r="47" spans="1:4" ht="12.75">
      <c r="A47" s="9" t="str">
        <f>'[1]Onions'!A43</f>
        <v>Hong Kong</v>
      </c>
      <c r="B47" s="10" t="str">
        <f>'[1]Onions'!B43</f>
        <v>nd</v>
      </c>
      <c r="C47" s="10" t="str">
        <f>'[1]Onions'!C43</f>
        <v>nd</v>
      </c>
      <c r="D47" s="10" t="str">
        <f>'[1]Onions'!D43</f>
        <v>nd</v>
      </c>
    </row>
    <row r="48" spans="1:4" ht="12.75">
      <c r="A48" s="9" t="str">
        <f>'[1]Onions'!A44</f>
        <v>Hungary</v>
      </c>
      <c r="B48" s="10">
        <f>'[1]Onions'!B44</f>
        <v>1.959</v>
      </c>
      <c r="C48" s="10" t="str">
        <f>'[1]Onions'!C44</f>
        <v>nd</v>
      </c>
      <c r="D48" s="10" t="str">
        <f>'[1]Onions'!D44</f>
        <v>nd</v>
      </c>
    </row>
    <row r="49" spans="1:4" ht="12.75">
      <c r="A49" s="9" t="str">
        <f>'[1]Onions'!A45</f>
        <v>India</v>
      </c>
      <c r="B49" s="10" t="str">
        <f>'[1]Onions'!B45</f>
        <v>nd</v>
      </c>
      <c r="C49" s="10" t="str">
        <f>'[1]Onions'!C45</f>
        <v>nd</v>
      </c>
      <c r="D49" s="10" t="str">
        <f>'[1]Onions'!D45</f>
        <v>nd</v>
      </c>
    </row>
    <row r="50" spans="1:4" ht="12.75">
      <c r="A50" s="9" t="str">
        <f>'[1]Onions'!A46</f>
        <v>Indonesia</v>
      </c>
      <c r="B50" s="10" t="str">
        <f>'[1]Onions'!B46</f>
        <v>nd</v>
      </c>
      <c r="C50" s="10">
        <f>'[1]Onions'!C46</f>
        <v>12.314</v>
      </c>
      <c r="D50" s="10">
        <f>'[1]Onions'!D46</f>
        <v>4534</v>
      </c>
    </row>
    <row r="51" spans="1:4" ht="12.75">
      <c r="A51" s="9" t="str">
        <f>'[1]Onions'!A47</f>
        <v>Ireland</v>
      </c>
      <c r="B51" s="10" t="str">
        <f>'[1]Onions'!B47</f>
        <v>nd</v>
      </c>
      <c r="C51" s="10">
        <f>'[1]Onions'!C47</f>
        <v>0.551</v>
      </c>
      <c r="D51" s="10">
        <f>'[1]Onions'!D47</f>
        <v>713</v>
      </c>
    </row>
    <row r="52" spans="1:4" ht="12.75">
      <c r="A52" s="9" t="str">
        <f>'[1]Onions'!A48</f>
        <v>Israel</v>
      </c>
      <c r="B52" s="10">
        <f>'[1]Onions'!B48</f>
        <v>10.458</v>
      </c>
      <c r="C52" s="10" t="str">
        <f>'[1]Onions'!C48</f>
        <v>nd</v>
      </c>
      <c r="D52" s="10" t="str">
        <f>'[1]Onions'!D48</f>
        <v>nd</v>
      </c>
    </row>
    <row r="53" spans="1:4" ht="12.75">
      <c r="A53" s="9" t="str">
        <f>'[1]Onions'!A49</f>
        <v>Italy</v>
      </c>
      <c r="B53" s="10" t="str">
        <f>'[1]Onions'!B49</f>
        <v>nd</v>
      </c>
      <c r="C53" s="10">
        <f>'[1]Onions'!C49</f>
        <v>1.342</v>
      </c>
      <c r="D53" s="10">
        <f>'[1]Onions'!D49</f>
        <v>3198</v>
      </c>
    </row>
    <row r="54" spans="1:4" ht="12.75">
      <c r="A54" s="9" t="str">
        <f>'[1]Onions'!A50</f>
        <v>Jamaica</v>
      </c>
      <c r="B54" s="10">
        <f>'[1]Onions'!B50</f>
        <v>10.181</v>
      </c>
      <c r="C54" s="10" t="str">
        <f>'[1]Onions'!C50</f>
        <v>nd</v>
      </c>
      <c r="D54" s="10" t="str">
        <f>'[1]Onions'!D50</f>
        <v>nd</v>
      </c>
    </row>
    <row r="55" spans="1:4" ht="12.75">
      <c r="A55" s="9" t="str">
        <f>'[1]Onions'!A51</f>
        <v>Japan</v>
      </c>
      <c r="B55" s="10">
        <f>'[1]Onions'!B51</f>
        <v>570</v>
      </c>
      <c r="C55" s="10" t="str">
        <f>'[1]Onions'!C51</f>
        <v>nd</v>
      </c>
      <c r="D55" s="10" t="str">
        <f>'[1]Onions'!D51</f>
        <v>nd</v>
      </c>
    </row>
    <row r="56" spans="1:4" ht="12.75">
      <c r="A56" s="9" t="str">
        <f>'[1]Onions'!A52</f>
        <v>Kazakhstan</v>
      </c>
      <c r="B56" s="10">
        <f>'[1]Onions'!B52</f>
        <v>2.2</v>
      </c>
      <c r="C56" s="10" t="str">
        <f>'[1]Onions'!C52</f>
        <v>nd</v>
      </c>
      <c r="D56" s="10" t="str">
        <f>'[1]Onions'!D52</f>
        <v>nd</v>
      </c>
    </row>
    <row r="57" spans="1:4" ht="12.75">
      <c r="A57" s="9" t="str">
        <f>'[1]Onions'!A53</f>
        <v>Kenya</v>
      </c>
      <c r="B57" s="10" t="str">
        <f>'[1]Onions'!B53</f>
        <v>nd</v>
      </c>
      <c r="C57" s="10" t="str">
        <f>'[1]Onions'!C53</f>
        <v>nd</v>
      </c>
      <c r="D57" s="10" t="str">
        <f>'[1]Onions'!D53</f>
        <v>nd</v>
      </c>
    </row>
    <row r="58" spans="1:4" ht="12.75">
      <c r="A58" s="9" t="str">
        <f>'[1]Onions'!A54</f>
        <v>Korea, Republic of</v>
      </c>
      <c r="B58" s="10" t="str">
        <f>'[1]Onions'!B54</f>
        <v>nd</v>
      </c>
      <c r="C58" s="10" t="str">
        <f>'[1]Onions'!C54</f>
        <v>nd</v>
      </c>
      <c r="D58" s="10" t="str">
        <f>'[1]Onions'!D54</f>
        <v>nd</v>
      </c>
    </row>
    <row r="59" spans="1:4" ht="12.75">
      <c r="A59" s="9" t="str">
        <f>'[1]Onions'!A55</f>
        <v>Kyrgyzstan</v>
      </c>
      <c r="B59" s="10" t="str">
        <f>'[1]Onions'!B55</f>
        <v>nd</v>
      </c>
      <c r="C59" s="10" t="str">
        <f>'[1]Onions'!C55</f>
        <v>nd</v>
      </c>
      <c r="D59" s="10" t="str">
        <f>'[1]Onions'!D55</f>
        <v>nd</v>
      </c>
    </row>
    <row r="60" spans="1:4" ht="12.75">
      <c r="A60" s="9" t="str">
        <f>'[1]Onions'!A56</f>
        <v>Latvia</v>
      </c>
      <c r="B60" s="10" t="str">
        <f>'[1]Onions'!B56</f>
        <v>nd</v>
      </c>
      <c r="C60" s="10" t="str">
        <f>'[1]Onions'!C56</f>
        <v>nd</v>
      </c>
      <c r="D60" s="10" t="str">
        <f>'[1]Onions'!D56</f>
        <v>nd</v>
      </c>
    </row>
    <row r="61" spans="1:4" ht="12.75">
      <c r="A61" s="9" t="str">
        <f>'[1]Onions'!A57</f>
        <v>Lebanon</v>
      </c>
      <c r="B61" s="10" t="str">
        <f>'[1]Onions'!B57</f>
        <v>nd</v>
      </c>
      <c r="C61" s="10" t="str">
        <f>'[1]Onions'!C57</f>
        <v>nd</v>
      </c>
      <c r="D61" s="10" t="str">
        <f>'[1]Onions'!D57</f>
        <v>nd</v>
      </c>
    </row>
    <row r="62" spans="1:4" ht="12.75">
      <c r="A62" s="9" t="str">
        <f>'[1]Onions'!A58</f>
        <v>Lithuania</v>
      </c>
      <c r="B62" s="10" t="str">
        <f>'[1]Onions'!B58</f>
        <v>nd</v>
      </c>
      <c r="C62" s="10">
        <f>'[1]Onions'!C58</f>
        <v>0.04</v>
      </c>
      <c r="D62" s="10">
        <f>'[1]Onions'!D58</f>
        <v>106</v>
      </c>
    </row>
    <row r="63" spans="1:4" ht="12.75">
      <c r="A63" s="9" t="str">
        <f>'[1]Onions'!A59</f>
        <v>Martinique</v>
      </c>
      <c r="B63" s="10" t="str">
        <f>'[1]Onions'!B59</f>
        <v>nd</v>
      </c>
      <c r="C63" s="10" t="str">
        <f>'[1]Onions'!C59</f>
        <v>nd</v>
      </c>
      <c r="D63" s="10" t="str">
        <f>'[1]Onions'!D59</f>
        <v>nd</v>
      </c>
    </row>
    <row r="64" spans="1:4" ht="12.75">
      <c r="A64" s="9" t="str">
        <f>'[1]Onions'!A60</f>
        <v>Mexico</v>
      </c>
      <c r="B64" s="10">
        <f>'[1]Onions'!B60</f>
        <v>74.403</v>
      </c>
      <c r="C64" s="10" t="str">
        <f>'[1]Onions'!C60</f>
        <v>nd</v>
      </c>
      <c r="D64" s="10" t="str">
        <f>'[1]Onions'!D60</f>
        <v>nd</v>
      </c>
    </row>
    <row r="65" spans="1:4" ht="12.75">
      <c r="A65" s="9" t="str">
        <f>'[1]Onions'!A61</f>
        <v>Moldova</v>
      </c>
      <c r="B65" s="10" t="str">
        <f>'[1]Onions'!B61</f>
        <v>nd</v>
      </c>
      <c r="C65" s="10" t="str">
        <f>'[1]Onions'!C61</f>
        <v>nd</v>
      </c>
      <c r="D65" s="10" t="str">
        <f>'[1]Onions'!D61</f>
        <v>nd</v>
      </c>
    </row>
    <row r="66" spans="1:4" ht="12.75">
      <c r="A66" s="9" t="str">
        <f>'[1]Onions'!A62</f>
        <v>Montserrat</v>
      </c>
      <c r="B66" s="10" t="str">
        <f>'[1]Onions'!B62</f>
        <v>nd</v>
      </c>
      <c r="C66" s="10" t="str">
        <f>'[1]Onions'!C62</f>
        <v>nd</v>
      </c>
      <c r="D66" s="10" t="str">
        <f>'[1]Onions'!D62</f>
        <v>nd</v>
      </c>
    </row>
    <row r="67" spans="1:4" ht="12.75">
      <c r="A67" s="9" t="str">
        <f>'[1]Onions'!A63</f>
        <v>Morocco</v>
      </c>
      <c r="B67" s="10">
        <f>'[1]Onions'!B63</f>
        <v>18.633</v>
      </c>
      <c r="C67" s="10">
        <f>'[1]Onions'!C63</f>
        <v>1.971</v>
      </c>
      <c r="D67" s="10">
        <f>'[1]Onions'!D63</f>
        <v>1373</v>
      </c>
    </row>
    <row r="68" spans="1:4" ht="12.75">
      <c r="A68" s="9" t="str">
        <f>'[1]Onions'!A64</f>
        <v>Netherlands</v>
      </c>
      <c r="B68" s="10">
        <f>'[1]Onions'!B64</f>
        <v>34.464</v>
      </c>
      <c r="C68" s="10">
        <f>'[1]Onions'!C64</f>
        <v>8.079</v>
      </c>
      <c r="D68" s="10">
        <f>'[1]Onions'!D64</f>
        <v>15586</v>
      </c>
    </row>
    <row r="69" spans="1:4" ht="12.75">
      <c r="A69" s="9" t="str">
        <f>'[1]Onions'!A65</f>
        <v>New Zealand</v>
      </c>
      <c r="B69" s="10">
        <f>'[1]Onions'!B65</f>
        <v>203</v>
      </c>
      <c r="C69" s="10">
        <f>'[1]Onions'!C65</f>
        <v>163.824</v>
      </c>
      <c r="D69" s="10">
        <f>'[1]Onions'!D65</f>
        <v>65556</v>
      </c>
    </row>
    <row r="70" spans="1:4" ht="12.75">
      <c r="A70" s="9" t="str">
        <f>'[1]Onions'!A66</f>
        <v>Nicaragua</v>
      </c>
      <c r="B70" s="10" t="str">
        <f>'[1]Onions'!B66</f>
        <v>nd</v>
      </c>
      <c r="C70" s="10" t="str">
        <f>'[1]Onions'!C66</f>
        <v>nd</v>
      </c>
      <c r="D70" s="10" t="str">
        <f>'[1]Onions'!D66</f>
        <v>nd</v>
      </c>
    </row>
    <row r="71" spans="1:4" ht="12.75">
      <c r="A71" s="9" t="str">
        <f>'[1]Onions'!A67</f>
        <v>Niger</v>
      </c>
      <c r="B71" s="10">
        <f>'[1]Onions'!B67</f>
        <v>4.164</v>
      </c>
      <c r="C71" s="10" t="str">
        <f>'[1]Onions'!C67</f>
        <v>nd</v>
      </c>
      <c r="D71" s="10" t="str">
        <f>'[1]Onions'!D67</f>
        <v>nd</v>
      </c>
    </row>
    <row r="72" spans="1:4" ht="12.75">
      <c r="A72" s="9" t="str">
        <f>'[1]Onions'!A68</f>
        <v>Nigeria</v>
      </c>
      <c r="B72" s="10">
        <f>'[1]Onions'!B68</f>
        <v>179.706</v>
      </c>
      <c r="C72" s="10" t="str">
        <f>'[1]Onions'!C68</f>
        <v>nd</v>
      </c>
      <c r="D72" s="10" t="str">
        <f>'[1]Onions'!D68</f>
        <v>nd</v>
      </c>
    </row>
    <row r="73" spans="1:4" ht="12.75">
      <c r="A73" s="9" t="str">
        <f>'[1]Onions'!A69</f>
        <v>Pakistan</v>
      </c>
      <c r="B73" s="10" t="str">
        <f>'[1]Onions'!B69</f>
        <v>nd</v>
      </c>
      <c r="C73" s="10" t="str">
        <f>'[1]Onions'!C69</f>
        <v>nd</v>
      </c>
      <c r="D73" s="10" t="str">
        <f>'[1]Onions'!D69</f>
        <v>nd</v>
      </c>
    </row>
    <row r="74" spans="1:4" ht="12.75">
      <c r="A74" s="9" t="str">
        <f>'[1]Onions'!A70</f>
        <v>Palestinian Authority</v>
      </c>
      <c r="B74" s="10" t="str">
        <f>'[1]Onions'!B70</f>
        <v>nd</v>
      </c>
      <c r="C74" s="10" t="str">
        <f>'[1]Onions'!C70</f>
        <v>nd</v>
      </c>
      <c r="D74" s="10" t="str">
        <f>'[1]Onions'!D70</f>
        <v>nd</v>
      </c>
    </row>
    <row r="75" spans="1:4" ht="12.75">
      <c r="A75" s="9" t="str">
        <f>'[1]Onions'!A71</f>
        <v>Panama</v>
      </c>
      <c r="B75" s="10" t="str">
        <f>'[1]Onions'!B71</f>
        <v>nd</v>
      </c>
      <c r="C75" s="10" t="str">
        <f>'[1]Onions'!C71</f>
        <v>nd</v>
      </c>
      <c r="D75" s="10" t="str">
        <f>'[1]Onions'!D71</f>
        <v>nd</v>
      </c>
    </row>
    <row r="76" spans="1:4" ht="12.75">
      <c r="A76" s="9" t="str">
        <f>'[1]Onions'!A72</f>
        <v>Paraguay</v>
      </c>
      <c r="B76" s="10">
        <f>'[1]Onions'!B72</f>
        <v>20</v>
      </c>
      <c r="C76" s="10" t="str">
        <f>'[1]Onions'!C72</f>
        <v>nd</v>
      </c>
      <c r="D76" s="10" t="str">
        <f>'[1]Onions'!D72</f>
        <v>nd</v>
      </c>
    </row>
    <row r="77" spans="1:4" ht="12.75">
      <c r="A77" s="9" t="str">
        <f>'[1]Onions'!A73</f>
        <v>Peru</v>
      </c>
      <c r="B77" s="10" t="str">
        <f>'[1]Onions'!B73</f>
        <v>nd</v>
      </c>
      <c r="C77" s="10" t="str">
        <f>'[1]Onions'!C73</f>
        <v>nd</v>
      </c>
      <c r="D77" s="10" t="str">
        <f>'[1]Onions'!D73</f>
        <v>nd</v>
      </c>
    </row>
    <row r="78" spans="1:4" ht="12.75">
      <c r="A78" s="9" t="str">
        <f>'[1]Onions'!A74</f>
        <v>Philippines</v>
      </c>
      <c r="B78" s="10" t="str">
        <f>'[1]Onions'!B74</f>
        <v>nd</v>
      </c>
      <c r="C78" s="10" t="str">
        <f>'[1]Onions'!C74</f>
        <v>nd</v>
      </c>
      <c r="D78" s="10" t="str">
        <f>'[1]Onions'!D74</f>
        <v>nd</v>
      </c>
    </row>
    <row r="79" spans="1:4" ht="12.75">
      <c r="A79" s="9" t="str">
        <f>'[1]Onions'!A75</f>
        <v>Poland</v>
      </c>
      <c r="B79" s="10" t="str">
        <f>'[1]Onions'!B75</f>
        <v>nd</v>
      </c>
      <c r="C79" s="10">
        <f>'[1]Onions'!C75</f>
        <v>2.127</v>
      </c>
      <c r="D79" s="10">
        <f>'[1]Onions'!D75</f>
        <v>1552</v>
      </c>
    </row>
    <row r="80" spans="1:4" ht="12.75">
      <c r="A80" s="9" t="str">
        <f>'[1]Onions'!A76</f>
        <v>Portugal</v>
      </c>
      <c r="B80" s="10">
        <f>'[1]Onions'!B76</f>
        <v>3.8</v>
      </c>
      <c r="C80" s="10" t="str">
        <f>'[1]Onions'!C76</f>
        <v>nd</v>
      </c>
      <c r="D80" s="10" t="str">
        <f>'[1]Onions'!D76</f>
        <v>nd</v>
      </c>
    </row>
    <row r="81" spans="1:4" ht="12.75">
      <c r="A81" s="9" t="str">
        <f>'[1]Onions'!A77</f>
        <v>Russia</v>
      </c>
      <c r="B81" s="10" t="str">
        <f>'[1]Onions'!B77</f>
        <v>nd</v>
      </c>
      <c r="C81" s="10" t="str">
        <f>'[1]Onions'!C77</f>
        <v>nd</v>
      </c>
      <c r="D81" s="10" t="str">
        <f>'[1]Onions'!D77</f>
        <v>nd</v>
      </c>
    </row>
    <row r="82" spans="1:4" ht="12.75">
      <c r="A82" s="9" t="str">
        <f>'[1]Onions'!A78</f>
        <v>Slovakia</v>
      </c>
      <c r="B82" s="10" t="str">
        <f>'[1]Onions'!B78</f>
        <v>nd</v>
      </c>
      <c r="C82" s="10" t="str">
        <f>'[1]Onions'!C78</f>
        <v>nd</v>
      </c>
      <c r="D82" s="10" t="str">
        <f>'[1]Onions'!D78</f>
        <v>nd</v>
      </c>
    </row>
    <row r="83" spans="1:4" ht="12.75">
      <c r="A83" s="9" t="str">
        <f>'[1]Onions'!A79</f>
        <v>Slovenia</v>
      </c>
      <c r="B83" s="10" t="str">
        <f>'[1]Onions'!B79</f>
        <v>nd</v>
      </c>
      <c r="C83" s="10" t="str">
        <f>'[1]Onions'!C79</f>
        <v>nd</v>
      </c>
      <c r="D83" s="10">
        <f>'[1]Onions'!D79</f>
        <v>1</v>
      </c>
    </row>
    <row r="84" spans="1:4" ht="12.75">
      <c r="A84" s="9" t="str">
        <f>'[1]Onions'!A80</f>
        <v>Spain</v>
      </c>
      <c r="B84" s="10">
        <f>'[1]Onions'!B80</f>
        <v>40.72</v>
      </c>
      <c r="C84" s="10">
        <f>'[1]Onions'!C80</f>
        <v>0.243</v>
      </c>
      <c r="D84" s="10">
        <f>'[1]Onions'!D80</f>
        <v>385</v>
      </c>
    </row>
    <row r="85" spans="1:12" ht="12.75">
      <c r="A85" s="9" t="str">
        <f>'[1]Onions'!A81</f>
        <v>St. Barthelemy</v>
      </c>
      <c r="B85" s="10" t="str">
        <f>'[1]Onions'!B81</f>
        <v>nd</v>
      </c>
      <c r="C85" s="10" t="str">
        <f>'[1]Onions'!C81</f>
        <v>nd</v>
      </c>
      <c r="D85" s="10" t="str">
        <f>'[1]Onions'!D81</f>
        <v>nd</v>
      </c>
      <c r="F85" s="24" t="s">
        <v>10</v>
      </c>
      <c r="G85" s="24"/>
      <c r="H85" s="24"/>
      <c r="I85" s="24"/>
      <c r="J85" s="24"/>
      <c r="K85" s="24"/>
      <c r="L85" s="24"/>
    </row>
    <row r="86" spans="1:12" ht="12.75">
      <c r="A86" s="9" t="str">
        <f>'[1]Onions'!A82</f>
        <v>St. Kitts and Nevis</v>
      </c>
      <c r="B86" s="10" t="str">
        <f>'[1]Onions'!B82</f>
        <v>nd</v>
      </c>
      <c r="C86" s="10" t="str">
        <f>'[1]Onions'!C82</f>
        <v>nd</v>
      </c>
      <c r="D86" s="10" t="str">
        <f>'[1]Onions'!D82</f>
        <v>nd</v>
      </c>
      <c r="F86" s="24"/>
      <c r="G86" s="24"/>
      <c r="H86" s="24"/>
      <c r="I86" s="24"/>
      <c r="J86" s="24"/>
      <c r="K86" s="24"/>
      <c r="L86" s="24"/>
    </row>
    <row r="87" spans="1:4" ht="12.75">
      <c r="A87" s="9" t="str">
        <f>'[1]Onions'!A83</f>
        <v>St. Lucia</v>
      </c>
      <c r="B87" s="10" t="str">
        <f>'[1]Onions'!B83</f>
        <v>nd</v>
      </c>
      <c r="C87" s="10" t="str">
        <f>'[1]Onions'!C83</f>
        <v>nd</v>
      </c>
      <c r="D87" s="10" t="str">
        <f>'[1]Onions'!D83</f>
        <v>nd</v>
      </c>
    </row>
    <row r="88" spans="1:4" ht="12.75">
      <c r="A88" s="9" t="str">
        <f>'[1]Onions'!A84</f>
        <v>St. Vincent and the Grenadines</v>
      </c>
      <c r="B88" s="10" t="str">
        <f>'[1]Onions'!B84</f>
        <v>nd</v>
      </c>
      <c r="C88" s="10" t="str">
        <f>'[1]Onions'!C84</f>
        <v>nd</v>
      </c>
      <c r="D88" s="10" t="str">
        <f>'[1]Onions'!D84</f>
        <v>nd</v>
      </c>
    </row>
    <row r="89" spans="1:4" ht="12.75">
      <c r="A89" s="9" t="str">
        <f>'[1]Onions'!A85</f>
        <v>Suriname</v>
      </c>
      <c r="B89" s="10" t="str">
        <f>'[1]Onions'!B85</f>
        <v>nd</v>
      </c>
      <c r="C89" s="10" t="str">
        <f>'[1]Onions'!C85</f>
        <v>nd</v>
      </c>
      <c r="D89" s="10" t="str">
        <f>'[1]Onions'!D85</f>
        <v>nd</v>
      </c>
    </row>
    <row r="90" spans="1:4" ht="12.75">
      <c r="A90" s="9" t="str">
        <f>'[1]Onions'!A86</f>
        <v>Switzerland</v>
      </c>
      <c r="B90" s="10">
        <f>'[1]Onions'!B86</f>
        <v>33.648</v>
      </c>
      <c r="C90" s="10" t="str">
        <f>'[1]Onions'!C86</f>
        <v>nd</v>
      </c>
      <c r="D90" s="10">
        <f>'[1]Onions'!D86</f>
        <v>1</v>
      </c>
    </row>
    <row r="91" spans="1:4" ht="12.75">
      <c r="A91" s="9" t="str">
        <f>'[1]Onions'!A87</f>
        <v>Taiwan</v>
      </c>
      <c r="B91" s="10" t="str">
        <f>'[1]Onions'!B87</f>
        <v>nd</v>
      </c>
      <c r="C91" s="10" t="str">
        <f>'[1]Onions'!C87</f>
        <v>nd</v>
      </c>
      <c r="D91" s="10" t="str">
        <f>'[1]Onions'!D87</f>
        <v>nd</v>
      </c>
    </row>
    <row r="92" spans="1:4" ht="12.75">
      <c r="A92" s="9" t="str">
        <f>'[1]Onions'!A88</f>
        <v>Tajikistan</v>
      </c>
      <c r="B92" s="10" t="str">
        <f>'[1]Onions'!B88</f>
        <v>nd</v>
      </c>
      <c r="C92" s="10" t="str">
        <f>'[1]Onions'!C88</f>
        <v>nd</v>
      </c>
      <c r="D92" s="10" t="str">
        <f>'[1]Onions'!D88</f>
        <v>nd</v>
      </c>
    </row>
    <row r="93" spans="1:4" ht="12.75">
      <c r="A93" s="9" t="str">
        <f>'[1]Onions'!A89</f>
        <v>Tanzania</v>
      </c>
      <c r="B93" s="10" t="str">
        <f>'[1]Onions'!B89</f>
        <v>nd</v>
      </c>
      <c r="C93" s="10" t="str">
        <f>'[1]Onions'!C89</f>
        <v>nd</v>
      </c>
      <c r="D93" s="10" t="str">
        <f>'[1]Onions'!D89</f>
        <v>nd</v>
      </c>
    </row>
    <row r="94" spans="1:4" ht="12.75">
      <c r="A94" s="9" t="str">
        <f>'[1]Onions'!A90</f>
        <v>Thailand</v>
      </c>
      <c r="B94" s="10" t="str">
        <f>'[1]Onions'!B90</f>
        <v>nd</v>
      </c>
      <c r="C94" s="10">
        <f>'[1]Onions'!C90</f>
        <v>2.848</v>
      </c>
      <c r="D94" s="10">
        <f>'[1]Onions'!D90</f>
        <v>444</v>
      </c>
    </row>
    <row r="95" spans="1:4" ht="12.75">
      <c r="A95" s="9" t="str">
        <f>'[1]Onions'!A91</f>
        <v>Timor-Leste</v>
      </c>
      <c r="B95" s="10" t="str">
        <f>'[1]Onions'!B91</f>
        <v>nd</v>
      </c>
      <c r="C95" s="10" t="str">
        <f>'[1]Onions'!C91</f>
        <v>nd</v>
      </c>
      <c r="D95" s="10" t="str">
        <f>'[1]Onions'!D91</f>
        <v>nd</v>
      </c>
    </row>
    <row r="96" spans="1:4" ht="12.75">
      <c r="A96" s="9" t="str">
        <f>'[1]Onions'!A92</f>
        <v>Trinidad and Tobago</v>
      </c>
      <c r="B96" s="10" t="str">
        <f>'[1]Onions'!B92</f>
        <v>nd</v>
      </c>
      <c r="C96" s="10">
        <f>'[1]Onions'!C92</f>
        <v>0.261</v>
      </c>
      <c r="D96" s="10">
        <f>'[1]Onions'!D92</f>
        <v>187</v>
      </c>
    </row>
    <row r="97" spans="1:4" ht="12.75">
      <c r="A97" s="9" t="str">
        <f>'[1]Onions'!A93</f>
        <v>Turkey</v>
      </c>
      <c r="B97" s="10">
        <f>'[1]Onions'!B93</f>
        <v>169.271</v>
      </c>
      <c r="C97" s="10">
        <f>'[1]Onions'!C93</f>
        <v>2.756</v>
      </c>
      <c r="D97" s="10">
        <f>'[1]Onions'!D93</f>
        <v>2170</v>
      </c>
    </row>
    <row r="98" spans="1:4" ht="12.75">
      <c r="A98" s="9" t="str">
        <f>'[1]Onions'!A94</f>
        <v>Turkmenistan</v>
      </c>
      <c r="B98" s="10" t="str">
        <f>'[1]Onions'!B94</f>
        <v>nd</v>
      </c>
      <c r="C98" s="10" t="str">
        <f>'[1]Onions'!C94</f>
        <v>nd</v>
      </c>
      <c r="D98" s="10" t="str">
        <f>'[1]Onions'!D94</f>
        <v>nd</v>
      </c>
    </row>
    <row r="99" spans="1:4" ht="12.75">
      <c r="A99" s="9" t="str">
        <f>'[1]Onions'!A95</f>
        <v>Ukraine</v>
      </c>
      <c r="B99" s="10">
        <f>'[1]Onions'!B95</f>
        <v>35.1</v>
      </c>
      <c r="C99" s="10" t="str">
        <f>'[1]Onions'!C95</f>
        <v>nd</v>
      </c>
      <c r="D99" s="10" t="str">
        <f>'[1]Onions'!D95</f>
        <v>nd</v>
      </c>
    </row>
    <row r="100" spans="1:4" ht="12.75">
      <c r="A100" s="9" t="str">
        <f>'[1]Onions'!A96</f>
        <v>United Kingdom</v>
      </c>
      <c r="B100" s="10">
        <f>'[1]Onions'!B96</f>
        <v>15</v>
      </c>
      <c r="C100" s="10">
        <f>'[1]Onions'!C96</f>
        <v>0.245</v>
      </c>
      <c r="D100" s="10">
        <f>'[1]Onions'!D96</f>
        <v>182</v>
      </c>
    </row>
    <row r="101" spans="1:4" ht="12.75">
      <c r="A101" s="9" t="str">
        <f>'[1]Onions'!A97</f>
        <v>Uruguay</v>
      </c>
      <c r="B101" s="10" t="str">
        <f>'[1]Onions'!B97</f>
        <v>nd</v>
      </c>
      <c r="C101" s="10">
        <f>'[1]Onions'!C97</f>
        <v>0.057</v>
      </c>
      <c r="D101" s="10">
        <f>'[1]Onions'!D97</f>
        <v>13</v>
      </c>
    </row>
    <row r="102" spans="1:4" ht="12.75">
      <c r="A102" s="9" t="str">
        <f>'[1]Onions'!A98</f>
        <v>Uzbekistan</v>
      </c>
      <c r="B102" s="10" t="str">
        <f>'[1]Onions'!B98</f>
        <v>nd</v>
      </c>
      <c r="C102" s="10" t="str">
        <f>'[1]Onions'!C98</f>
        <v>nd</v>
      </c>
      <c r="D102" s="10" t="str">
        <f>'[1]Onions'!D98</f>
        <v>nd</v>
      </c>
    </row>
    <row r="103" spans="1:4" ht="12.75">
      <c r="A103" s="9" t="str">
        <f>'[1]Onions'!A99</f>
        <v>Venezuela</v>
      </c>
      <c r="B103" s="10" t="str">
        <f>'[1]Onions'!B99</f>
        <v>nd</v>
      </c>
      <c r="C103" s="10" t="str">
        <f>'[1]Onions'!C99</f>
        <v>nd</v>
      </c>
      <c r="D103" s="10" t="str">
        <f>'[1]Onions'!D99</f>
        <v>nd</v>
      </c>
    </row>
    <row r="104" spans="1:4" ht="12.75">
      <c r="A104" s="11" t="s">
        <v>6</v>
      </c>
      <c r="B104" s="12">
        <f>100*1000*SUM($B$6:B103)/'[1]Production_Quantity'!$B$58</f>
        <v>67.83324957765755</v>
      </c>
      <c r="C104" s="12">
        <f>100*1000*SUM($C$6:C103)/SUM('[1]Export_Quantity'!$B37)</f>
        <v>97.6070480015547</v>
      </c>
      <c r="D104" s="12">
        <f>100*SUM($D$6:D103)/SUM('[1]Export_Value'!$B40)</f>
        <v>98.58494119903288</v>
      </c>
    </row>
    <row r="105" spans="1:4" ht="12.75">
      <c r="A105" s="13" t="s">
        <v>7</v>
      </c>
      <c r="B105" s="14">
        <f>MEDIAN('[1]Production_Quantity'!$B$2:$B$55)/1000</f>
        <v>18.633</v>
      </c>
      <c r="C105" s="14">
        <f>MEDIAN('[1]Export_Quantity'!$B$2:$B$34)/1000</f>
        <v>0.4695</v>
      </c>
      <c r="D105" s="14">
        <f>MEDIAN('[1]Export_Value'!$B$2:$B$37)</f>
        <v>187</v>
      </c>
    </row>
    <row r="106" spans="1:4" ht="12.75">
      <c r="A106" s="15" t="s">
        <v>8</v>
      </c>
      <c r="B106" s="14">
        <f>AVERAGE('[1]Production_Quantity'!$B$2:$B$55)/1000</f>
        <v>70.5856603773585</v>
      </c>
      <c r="C106" s="14">
        <f>AVERAGE('[1]Export_Quantity'!$B$2:$B$34)/1000</f>
        <v>7.23609375</v>
      </c>
      <c r="D106" s="14">
        <f>AVERAGE('[1]Export_Value'!$B$2:$B$37)</f>
        <v>4171.457142857143</v>
      </c>
    </row>
    <row r="107" spans="1:4" ht="12.75">
      <c r="A107" s="16"/>
      <c r="B107" s="17">
        <f>SUM(B17:B19)</f>
        <v>0</v>
      </c>
      <c r="C107" s="17">
        <f>SUM(C17:C19)</f>
        <v>6.032</v>
      </c>
      <c r="D107" s="17">
        <f>SUM(D17:D19)</f>
        <v>1480</v>
      </c>
    </row>
    <row r="108" spans="1:4" ht="12.75">
      <c r="A108" s="32" t="s">
        <v>9</v>
      </c>
      <c r="B108" s="32"/>
      <c r="C108" s="32"/>
      <c r="D108" s="32"/>
    </row>
    <row r="109" spans="1:4" ht="12.75">
      <c r="A109" s="32"/>
      <c r="B109" s="32"/>
      <c r="C109" s="32"/>
      <c r="D109" s="32"/>
    </row>
    <row r="110" spans="1:4" ht="12.75">
      <c r="A110" s="32"/>
      <c r="B110" s="32"/>
      <c r="C110" s="32"/>
      <c r="D110" s="32"/>
    </row>
    <row r="111" spans="1:4" ht="12.75">
      <c r="A111" s="32"/>
      <c r="B111" s="32"/>
      <c r="C111" s="32"/>
      <c r="D111" s="32"/>
    </row>
    <row r="112" spans="1:4" ht="12.75">
      <c r="A112" s="32"/>
      <c r="B112" s="32"/>
      <c r="C112" s="32"/>
      <c r="D112" s="32"/>
    </row>
    <row r="113" spans="1:4" ht="12.75">
      <c r="A113" s="32"/>
      <c r="B113" s="32"/>
      <c r="C113" s="32"/>
      <c r="D113" s="32"/>
    </row>
    <row r="114" spans="1:12" ht="12.75">
      <c r="A114" s="32"/>
      <c r="B114" s="32"/>
      <c r="C114" s="32"/>
      <c r="D114" s="32"/>
      <c r="E114" s="18"/>
      <c r="F114" s="18"/>
      <c r="G114" s="18"/>
      <c r="H114" s="18"/>
      <c r="I114" s="18"/>
      <c r="J114" s="18"/>
      <c r="K114" s="18"/>
      <c r="L114" s="18"/>
    </row>
    <row r="115" spans="1:12" ht="12.75">
      <c r="A115" s="32"/>
      <c r="B115" s="32"/>
      <c r="C115" s="32"/>
      <c r="D115" s="32"/>
      <c r="E115" s="18"/>
      <c r="F115" s="18"/>
      <c r="G115" s="18"/>
      <c r="H115" s="18"/>
      <c r="I115" s="18"/>
      <c r="J115" s="18"/>
      <c r="K115" s="18"/>
      <c r="L115" s="18"/>
    </row>
    <row r="116" spans="1:12" ht="12.75">
      <c r="A116" s="32"/>
      <c r="B116" s="32"/>
      <c r="C116" s="32"/>
      <c r="D116" s="32"/>
      <c r="E116" s="18"/>
      <c r="F116" s="18"/>
      <c r="G116" s="18"/>
      <c r="H116" s="18"/>
      <c r="I116" s="18"/>
      <c r="J116" s="18"/>
      <c r="K116" s="18"/>
      <c r="L116" s="18"/>
    </row>
    <row r="117" spans="1:4" ht="12.75" customHeight="1">
      <c r="A117" s="33" t="s">
        <v>14</v>
      </c>
      <c r="B117" s="33"/>
      <c r="C117" s="33"/>
      <c r="D117" s="33"/>
    </row>
    <row r="118" spans="1:4" ht="12.75">
      <c r="A118" s="33"/>
      <c r="B118" s="33"/>
      <c r="C118" s="33"/>
      <c r="D118" s="33"/>
    </row>
    <row r="119" spans="1:4" ht="12.75">
      <c r="A119" s="33"/>
      <c r="B119" s="33"/>
      <c r="C119" s="33"/>
      <c r="D119" s="33"/>
    </row>
    <row r="120" spans="1:4" ht="12.75">
      <c r="A120" s="33"/>
      <c r="B120" s="33"/>
      <c r="C120" s="33"/>
      <c r="D120" s="33"/>
    </row>
    <row r="121" spans="1:4" ht="12.75">
      <c r="A121" s="33"/>
      <c r="B121" s="33"/>
      <c r="C121" s="33"/>
      <c r="D121" s="33"/>
    </row>
    <row r="122" spans="1:4" ht="12.75">
      <c r="A122" s="23" t="s">
        <v>15</v>
      </c>
      <c r="B122" s="23"/>
      <c r="C122" s="23"/>
      <c r="D122" s="23"/>
    </row>
    <row r="123" spans="1:4" ht="12.75">
      <c r="A123" s="23"/>
      <c r="B123" s="23"/>
      <c r="C123" s="23"/>
      <c r="D123" s="23"/>
    </row>
    <row r="124" spans="1:4" ht="12.75">
      <c r="A124" s="23"/>
      <c r="B124" s="23"/>
      <c r="C124" s="23"/>
      <c r="D124" s="23"/>
    </row>
    <row r="125" spans="1:4" ht="12.75">
      <c r="A125" s="23"/>
      <c r="B125" s="23"/>
      <c r="C125" s="23"/>
      <c r="D125" s="23"/>
    </row>
    <row r="126" spans="1:12" ht="12.75">
      <c r="A126" s="22"/>
      <c r="B126" s="22"/>
      <c r="C126" s="22"/>
      <c r="D126" s="22"/>
      <c r="E126" s="22"/>
      <c r="F126" s="22"/>
      <c r="G126" s="22"/>
      <c r="H126" s="22"/>
      <c r="I126" s="22"/>
      <c r="J126" s="22"/>
      <c r="K126" s="22"/>
      <c r="L126" s="22"/>
    </row>
    <row r="127" spans="1:12" ht="59.25" customHeight="1">
      <c r="A127" s="33" t="s">
        <v>16</v>
      </c>
      <c r="B127" s="33"/>
      <c r="C127" s="33"/>
      <c r="D127" s="33"/>
      <c r="E127" s="21"/>
      <c r="F127" s="21"/>
      <c r="G127" s="21"/>
      <c r="H127" s="21"/>
      <c r="I127" s="21"/>
      <c r="J127" s="21"/>
      <c r="K127" s="21"/>
      <c r="L127" s="21"/>
    </row>
    <row r="128" spans="1:12" ht="12.75">
      <c r="A128" s="21"/>
      <c r="B128" s="21"/>
      <c r="C128" s="21"/>
      <c r="D128" s="21"/>
      <c r="E128" s="21"/>
      <c r="F128" s="21"/>
      <c r="G128" s="21"/>
      <c r="H128" s="21"/>
      <c r="I128" s="21"/>
      <c r="J128" s="21"/>
      <c r="K128" s="21"/>
      <c r="L128" s="21"/>
    </row>
    <row r="129" spans="1:12" ht="12.75">
      <c r="A129" s="21"/>
      <c r="B129" s="21"/>
      <c r="C129" s="21"/>
      <c r="D129" s="21"/>
      <c r="E129" s="21"/>
      <c r="F129" s="21"/>
      <c r="G129" s="21"/>
      <c r="H129" s="21"/>
      <c r="I129" s="21"/>
      <c r="J129" s="21"/>
      <c r="K129" s="21"/>
      <c r="L129" s="21"/>
    </row>
    <row r="130" spans="1:12" ht="12.75">
      <c r="A130" s="22"/>
      <c r="B130" s="22"/>
      <c r="C130" s="22"/>
      <c r="D130" s="22"/>
      <c r="E130" s="22"/>
      <c r="F130" s="22"/>
      <c r="G130" s="22"/>
      <c r="H130" s="22"/>
      <c r="I130" s="22"/>
      <c r="J130" s="22"/>
      <c r="K130" s="22"/>
      <c r="L130" s="22"/>
    </row>
    <row r="131" spans="1:12" ht="12.75">
      <c r="A131" s="22"/>
      <c r="B131" s="22"/>
      <c r="C131" s="22"/>
      <c r="D131" s="22"/>
      <c r="E131" s="22"/>
      <c r="F131" s="22"/>
      <c r="G131" s="22"/>
      <c r="H131" s="22"/>
      <c r="I131" s="22"/>
      <c r="J131" s="22"/>
      <c r="K131" s="22"/>
      <c r="L131" s="22"/>
    </row>
    <row r="160" spans="1:12" ht="12.75">
      <c r="A160" s="19"/>
      <c r="B160" s="20"/>
      <c r="C160" s="20"/>
      <c r="D160" s="20"/>
      <c r="E160" s="20"/>
      <c r="F160" s="20"/>
      <c r="G160" s="20"/>
      <c r="H160" s="20"/>
      <c r="I160" s="20"/>
      <c r="J160" s="20"/>
      <c r="K160" s="20"/>
      <c r="L160" s="20"/>
    </row>
  </sheetData>
  <sheetProtection/>
  <mergeCells count="9">
    <mergeCell ref="A127:D127"/>
    <mergeCell ref="A122:D125"/>
    <mergeCell ref="F85:L86"/>
    <mergeCell ref="A1:L1"/>
    <mergeCell ref="A3:D3"/>
    <mergeCell ref="F3:L3"/>
    <mergeCell ref="B5:C5"/>
    <mergeCell ref="A108:D116"/>
    <mergeCell ref="A117:D121"/>
  </mergeCells>
  <conditionalFormatting sqref="A6:A106">
    <cfRule type="cellIs" priority="75" dxfId="8" operator="equal" stopIfTrue="1">
      <formula>"Australia"</formula>
    </cfRule>
    <cfRule type="cellIs" priority="76" dxfId="8" operator="equal" stopIfTrue="1">
      <formula>"France"</formula>
    </cfRule>
  </conditionalFormatting>
  <conditionalFormatting sqref="A164:A168 A172:A65536 A157:A160 A142:A153 A1:A138">
    <cfRule type="cellIs" priority="5" dxfId="8" operator="equal" stopIfTrue="1">
      <formula>"Guadeloupe"</formula>
    </cfRule>
    <cfRule type="cellIs" priority="6" dxfId="8" operator="equal" stopIfTrue="1">
      <formula>"French Guiana"</formula>
    </cfRule>
    <cfRule type="cellIs" priority="7" dxfId="8" operator="equal" stopIfTrue="1">
      <formula>"Virgin Islands, British"</formula>
    </cfRule>
    <cfRule type="cellIs" priority="8" dxfId="8" operator="equal" stopIfTrue="1">
      <formula>"Virgin Islands (U.S.)"</formula>
    </cfRule>
    <cfRule type="cellIs" priority="9" dxfId="8" operator="equal" stopIfTrue="1">
      <formula>"United States"</formula>
    </cfRule>
    <cfRule type="cellIs" priority="10" dxfId="8" operator="equal" stopIfTrue="1">
      <formula>"United Kingdom"</formula>
    </cfRule>
    <cfRule type="cellIs" priority="11" dxfId="8" operator="equal" stopIfTrue="1">
      <formula>"United Arab Emirates"</formula>
    </cfRule>
    <cfRule type="cellIs" priority="12" dxfId="8" operator="equal" stopIfTrue="1">
      <formula>"Trinidad and Tobago"</formula>
    </cfRule>
    <cfRule type="cellIs" priority="13" dxfId="8" operator="equal" stopIfTrue="1">
      <formula>"Switzerland"</formula>
    </cfRule>
    <cfRule type="cellIs" priority="14" dxfId="8" operator="equal" stopIfTrue="1">
      <formula>"Sweden"</formula>
    </cfRule>
    <cfRule type="cellIs" priority="15" dxfId="8" operator="equal" stopIfTrue="1">
      <formula>"Spain"</formula>
    </cfRule>
    <cfRule type="cellIs" priority="16" dxfId="8" operator="equal" stopIfTrue="1">
      <formula>"Slovenia"</formula>
    </cfRule>
    <cfRule type="cellIs" priority="17" dxfId="8" operator="equal" stopIfTrue="1">
      <formula>"Slovak Republic"</formula>
    </cfRule>
    <cfRule type="cellIs" priority="18" dxfId="8" operator="equal" stopIfTrue="1">
      <formula>"Singapore"</formula>
    </cfRule>
    <cfRule type="cellIs" priority="19" dxfId="8" operator="equal" stopIfTrue="1">
      <formula>"Saudi Arabia"</formula>
    </cfRule>
    <cfRule type="cellIs" priority="20" dxfId="8" operator="equal" stopIfTrue="1">
      <formula>"San Marino"</formula>
    </cfRule>
    <cfRule type="cellIs" priority="21" dxfId="8" operator="equal" stopIfTrue="1">
      <formula>"Qatar"</formula>
    </cfRule>
    <cfRule type="cellIs" priority="22" dxfId="8" operator="equal" stopIfTrue="1">
      <formula>"Puerto Rico"</formula>
    </cfRule>
    <cfRule type="cellIs" priority="23" dxfId="8" operator="equal" stopIfTrue="1">
      <formula>"Portugal"</formula>
    </cfRule>
    <cfRule type="cellIs" priority="24" dxfId="8" operator="equal" stopIfTrue="1">
      <formula>"Oman"</formula>
    </cfRule>
    <cfRule type="cellIs" priority="25" dxfId="8" operator="equal" stopIfTrue="1">
      <formula>"Norway"</formula>
    </cfRule>
    <cfRule type="cellIs" priority="26" dxfId="8" operator="equal" stopIfTrue="1">
      <formula>"Northern Mariana Islands"</formula>
    </cfRule>
    <cfRule type="cellIs" priority="27" dxfId="8" operator="equal" stopIfTrue="1">
      <formula>"New Zealand"</formula>
    </cfRule>
    <cfRule type="cellIs" priority="28" dxfId="8" operator="equal" stopIfTrue="1">
      <formula>"New CAledonia"</formula>
    </cfRule>
    <cfRule type="cellIs" priority="29" dxfId="8" operator="equal" stopIfTrue="1">
      <formula>"Netherlands Antilles"</formula>
    </cfRule>
    <cfRule type="cellIs" priority="30" dxfId="8" operator="equal" stopIfTrue="1">
      <formula>"Netherlands"</formula>
    </cfRule>
    <cfRule type="cellIs" priority="31" dxfId="8" operator="equal" stopIfTrue="1">
      <formula>"Monaco"</formula>
    </cfRule>
    <cfRule type="cellIs" priority="32" dxfId="8" operator="equal" stopIfTrue="1">
      <formula>"Malta"</formula>
    </cfRule>
    <cfRule type="cellIs" priority="33" dxfId="8" operator="equal" stopIfTrue="1">
      <formula>"Macao SAR, China"</formula>
    </cfRule>
    <cfRule type="cellIs" priority="34" dxfId="8" operator="equal" stopIfTrue="1">
      <formula>"Luxembourg"</formula>
    </cfRule>
    <cfRule type="cellIs" priority="35" dxfId="8" operator="equal" stopIfTrue="1">
      <formula>"Liechtenstein"</formula>
    </cfRule>
    <cfRule type="cellIs" priority="36" dxfId="8" operator="equal" stopIfTrue="1">
      <formula>"Kuwait"</formula>
    </cfRule>
    <cfRule type="cellIs" priority="37" dxfId="8" operator="equal" stopIfTrue="1">
      <formula>"Korea, Republic of"</formula>
    </cfRule>
    <cfRule type="cellIs" priority="38" dxfId="8" operator="equal" stopIfTrue="1">
      <formula>"Japan"</formula>
    </cfRule>
    <cfRule type="cellIs" priority="39" dxfId="8" operator="equal" stopIfTrue="1">
      <formula>"Italy"</formula>
    </cfRule>
    <cfRule type="cellIs" priority="40" dxfId="8" operator="equal" stopIfTrue="1">
      <formula>"Israel"</formula>
    </cfRule>
    <cfRule type="cellIs" priority="41" dxfId="8" operator="equal" stopIfTrue="1">
      <formula>"Isle of Man"</formula>
    </cfRule>
    <cfRule type="cellIs" priority="42" dxfId="8" operator="equal" stopIfTrue="1">
      <formula>"Ireland"</formula>
    </cfRule>
    <cfRule type="cellIs" priority="43" dxfId="8" operator="equal" stopIfTrue="1">
      <formula>"Iceland"</formula>
    </cfRule>
    <cfRule type="cellIs" priority="44" dxfId="8" operator="equal" stopIfTrue="1">
      <formula>"Hungary"</formula>
    </cfRule>
    <cfRule type="cellIs" priority="45" dxfId="8" operator="equal" stopIfTrue="1">
      <formula>"Hong Kong"</formula>
    </cfRule>
    <cfRule type="cellIs" priority="46" dxfId="8" operator="equal" stopIfTrue="1">
      <formula>"China"</formula>
    </cfRule>
    <cfRule type="cellIs" priority="47" dxfId="8" operator="equal" stopIfTrue="1">
      <formula>"Guam"</formula>
    </cfRule>
    <cfRule type="cellIs" priority="48" dxfId="8" operator="equal" stopIfTrue="1">
      <formula>"Greenland"</formula>
    </cfRule>
    <cfRule type="cellIs" priority="49" dxfId="8" operator="equal" stopIfTrue="1">
      <formula>"Greece"</formula>
    </cfRule>
    <cfRule type="cellIs" priority="50" dxfId="8" operator="equal" stopIfTrue="1">
      <formula>"Germany"</formula>
    </cfRule>
    <cfRule type="cellIs" priority="51" dxfId="8" operator="equal" stopIfTrue="1">
      <formula>"French Polynesia"</formula>
    </cfRule>
    <cfRule type="cellIs" priority="52" dxfId="8" operator="equal" stopIfTrue="1">
      <formula>"France"</formula>
    </cfRule>
    <cfRule type="cellIs" priority="53" dxfId="8" operator="equal" stopIfTrue="1">
      <formula>"Finland"</formula>
    </cfRule>
    <cfRule type="cellIs" priority="54" dxfId="8" operator="equal" stopIfTrue="1">
      <formula>"Faeroe Islands"</formula>
    </cfRule>
    <cfRule type="cellIs" priority="55" dxfId="8" operator="equal" stopIfTrue="1">
      <formula>"Estoria"</formula>
    </cfRule>
    <cfRule type="cellIs" priority="56" dxfId="8" operator="equal" stopIfTrue="1">
      <formula>"Equatorial Guinea"</formula>
    </cfRule>
    <cfRule type="cellIs" priority="57" dxfId="8" operator="equal" stopIfTrue="1">
      <formula>"Denmark"</formula>
    </cfRule>
    <cfRule type="cellIs" priority="58" dxfId="8" operator="equal" stopIfTrue="1">
      <formula>"czech republic"</formula>
    </cfRule>
    <cfRule type="cellIs" priority="59" dxfId="8" operator="equal" stopIfTrue="1">
      <formula>"Cyprus"</formula>
    </cfRule>
    <cfRule type="cellIs" priority="60" dxfId="8" operator="equal" stopIfTrue="1">
      <formula>"croatia"</formula>
    </cfRule>
    <cfRule type="cellIs" priority="61" dxfId="8" operator="equal" stopIfTrue="1">
      <formula>"Channel Islands"</formula>
    </cfRule>
    <cfRule type="cellIs" priority="62" dxfId="8" operator="equal" stopIfTrue="1">
      <formula>"Cayman islands"</formula>
    </cfRule>
    <cfRule type="cellIs" priority="63" dxfId="8" operator="equal" stopIfTrue="1">
      <formula>"Canada"</formula>
    </cfRule>
    <cfRule type="cellIs" priority="64" dxfId="8" operator="equal" stopIfTrue="1">
      <formula>"Brunei Darussalam"</formula>
    </cfRule>
    <cfRule type="cellIs" priority="65" dxfId="8" operator="equal" stopIfTrue="1">
      <formula>"Bermuda"</formula>
    </cfRule>
    <cfRule type="cellIs" priority="66" dxfId="8" operator="equal" stopIfTrue="1">
      <formula>"Belgium"</formula>
    </cfRule>
    <cfRule type="cellIs" priority="67" dxfId="8" operator="equal" stopIfTrue="1">
      <formula>"Barbados"</formula>
    </cfRule>
    <cfRule type="cellIs" priority="68" dxfId="8" operator="equal" stopIfTrue="1">
      <formula>"Austria"</formula>
    </cfRule>
    <cfRule type="cellIs" priority="69" dxfId="8" operator="equal" stopIfTrue="1">
      <formula>"Andorra"</formula>
    </cfRule>
    <cfRule type="cellIs" priority="71" dxfId="8" operator="equal" stopIfTrue="1">
      <formula>"Aruba"</formula>
    </cfRule>
    <cfRule type="cellIs" priority="72" dxfId="8" operator="equal" stopIfTrue="1">
      <formula>"Australia"</formula>
    </cfRule>
    <cfRule type="cellIs" priority="73" dxfId="8" operator="equal" stopIfTrue="1">
      <formula>"Bahamas"</formula>
    </cfRule>
    <cfRule type="cellIs" priority="74" dxfId="8" operator="equal" stopIfTrue="1">
      <formula>"Bahrain"</formula>
    </cfRule>
  </conditionalFormatting>
  <conditionalFormatting sqref="A1:IV65536">
    <cfRule type="cellIs" priority="1" dxfId="8" operator="equal" stopIfTrue="1">
      <formula>"Gibraltar"</formula>
    </cfRule>
    <cfRule type="cellIs" priority="2" dxfId="8" operator="equal" stopIfTrue="1">
      <formula>"Turks and Caicos Islands"</formula>
    </cfRule>
    <cfRule type="cellIs" priority="3" dxfId="8" operator="equal" stopIfTrue="1">
      <formula>"Poland"</formula>
    </cfRule>
    <cfRule type="cellIs" priority="4" dxfId="8" operator="equal" stopIfTrue="1">
      <formula>"Latvia"</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2011-07-29T13:01:28Z</dcterms:modified>
  <cp:category/>
  <cp:version/>
  <cp:contentType/>
  <cp:contentStatus/>
</cp:coreProperties>
</file>