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Mushroom" sheetId="1" r:id="rId1"/>
    <sheet name="Sheet1" sheetId="2" r:id="rId2"/>
  </sheets>
  <externalReferences>
    <externalReference r:id="rId5"/>
  </externalReferences>
  <definedNames>
    <definedName name="Export_Quantity">#REF!</definedName>
    <definedName name="Export_Value">#REF!</definedName>
    <definedName name="Mushroom">'Mushroom'!$A$1:$E$152</definedName>
    <definedName name="Production_Quantity">#REF!</definedName>
  </definedNames>
  <calcPr fullCalcOnLoad="1"/>
</workbook>
</file>

<file path=xl/sharedStrings.xml><?xml version="1.0" encoding="utf-8"?>
<sst xmlns="http://schemas.openxmlformats.org/spreadsheetml/2006/main" count="24" uniqueCount="24">
  <si>
    <t>Country 1/</t>
  </si>
  <si>
    <t xml:space="preserve">Production </t>
  </si>
  <si>
    <t xml:space="preserve">Total exports </t>
  </si>
  <si>
    <t>Export value</t>
  </si>
  <si>
    <t>1,000 metric tons</t>
  </si>
  <si>
    <t>1,000 US$</t>
  </si>
  <si>
    <t>1/ Black bars indicate countries eligible to export this commodity to the United States according to APHIS regulations.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</si>
  <si>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</si>
  <si>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</si>
  <si>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</si>
  <si>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</si>
  <si>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Mushrooms:  U.S. import-eligible countries; world production and exports</t>
  </si>
  <si>
    <t>Latvia</t>
  </si>
  <si>
    <t>Poland</t>
  </si>
  <si>
    <t>Turks and Caicos Islands</t>
  </si>
  <si>
    <t>Gibraltar</t>
  </si>
  <si>
    <t>Russia</t>
  </si>
  <si>
    <t>Ghana</t>
  </si>
  <si>
    <t>Mexico</t>
  </si>
  <si>
    <t>Total production, exports and export value (2008) for countries eligible to ship mushrooms to the United States</t>
  </si>
  <si>
    <t>Top world producers and exporters of mushrooms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</si>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</sst>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s>
  <fonts count="53">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2"/>
    </font>
    <font>
      <sz val="10"/>
      <name val="Courier"/>
      <family val="3"/>
    </font>
    <font>
      <b/>
      <sz val="8.5"/>
      <name val="Arial"/>
      <family val="2"/>
    </font>
    <font>
      <sz val="8.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0"/>
      <color indexed="8"/>
      <name val="Arial"/>
      <family val="2"/>
    </font>
    <font>
      <b/>
      <sz val="9.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6">
    <xf numFmtId="0" fontId="0" fillId="0" borderId="0" xfId="0" applyAlignment="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NumberFormat="1" applyFont="1" applyFill="1" applyAlignment="1">
      <alignment horizontal="left" wrapText="1"/>
    </xf>
    <xf numFmtId="0" fontId="7" fillId="0" borderId="0" xfId="0" applyFont="1" applyFill="1" applyAlignment="1">
      <alignment/>
    </xf>
    <xf numFmtId="0" fontId="14" fillId="33" borderId="0" xfId="57" applyFont="1" applyFill="1" applyAlignment="1">
      <alignment vertical="center"/>
      <protection/>
    </xf>
    <xf numFmtId="0" fontId="15" fillId="33" borderId="0" xfId="57" applyFont="1" applyFill="1" applyAlignment="1">
      <alignment vertical="center"/>
      <protection/>
    </xf>
    <xf numFmtId="0" fontId="7" fillId="0" borderId="0" xfId="0" applyNumberFormat="1" applyFont="1" applyFill="1" applyAlignment="1">
      <alignment horizontal="left" wrapText="1"/>
    </xf>
    <xf numFmtId="0" fontId="7" fillId="0" borderId="0" xfId="0" applyFont="1" applyAlignment="1">
      <alignment horizontal="left"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Font="1" applyFill="1" applyAlignment="1">
      <alignment horizontal="left" vertical="top" wrapText="1"/>
    </xf>
    <xf numFmtId="0" fontId="7" fillId="0" borderId="0" xfId="0" applyNumberFormat="1"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UNTRY" xfId="57"/>
    <cellStyle name="Note" xfId="58"/>
    <cellStyle name="Output" xfId="59"/>
    <cellStyle name="Percent" xfId="60"/>
    <cellStyle name="Title" xfId="61"/>
    <cellStyle name="Total" xfId="62"/>
    <cellStyle name="Warning Text" xfId="63"/>
  </cellStyles>
  <dxfs count="9">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Mushroom production</a:t>
            </a:r>
          </a:p>
        </c:rich>
      </c:tx>
      <c:layout>
        <c:manualLayout>
          <c:xMode val="factor"/>
          <c:yMode val="factor"/>
          <c:x val="0.03425"/>
          <c:y val="0"/>
        </c:manualLayout>
      </c:layout>
      <c:spPr>
        <a:noFill/>
        <a:ln w="3175">
          <a:noFill/>
        </a:ln>
      </c:spPr>
    </c:title>
    <c:plotArea>
      <c:layout>
        <c:manualLayout>
          <c:xMode val="edge"/>
          <c:yMode val="edge"/>
          <c:x val="0.0045"/>
          <c:y val="0.108"/>
          <c:w val="0.9705"/>
          <c:h val="0.8075"/>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FFFFFF"/>
              </a:solidFill>
              <a:ln w="12700">
                <a:solidFill>
                  <a:srgbClr val="000000"/>
                </a:solidFill>
              </a:ln>
            </c:spPr>
          </c:dPt>
          <c:cat>
            <c:strRef>
              <c:f>'[1]Production_Quantity'!$A$2:$A$11</c:f>
              <c:strCache>
                <c:ptCount val="10"/>
                <c:pt idx="0">
                  <c:v>Indonesia</c:v>
                </c:pt>
                <c:pt idx="1">
                  <c:v>Japan</c:v>
                </c:pt>
                <c:pt idx="2">
                  <c:v>Canada</c:v>
                </c:pt>
                <c:pt idx="3">
                  <c:v>Italy</c:v>
                </c:pt>
                <c:pt idx="4">
                  <c:v>France</c:v>
                </c:pt>
                <c:pt idx="5">
                  <c:v>Spain</c:v>
                </c:pt>
                <c:pt idx="6">
                  <c:v>Poland</c:v>
                </c:pt>
                <c:pt idx="7">
                  <c:v>Netherlands</c:v>
                </c:pt>
                <c:pt idx="8">
                  <c:v>United States of America</c:v>
                </c:pt>
                <c:pt idx="9">
                  <c:v>China</c:v>
                </c:pt>
              </c:strCache>
            </c:strRef>
          </c:cat>
          <c:val>
            <c:numRef>
              <c:f>'[1]Production_Quantity'!$B$2:$B$11</c:f>
              <c:numCache>
                <c:ptCount val="10"/>
                <c:pt idx="0">
                  <c:v>63000</c:v>
                </c:pt>
                <c:pt idx="1">
                  <c:v>64143</c:v>
                </c:pt>
                <c:pt idx="2">
                  <c:v>77017</c:v>
                </c:pt>
                <c:pt idx="3">
                  <c:v>105000</c:v>
                </c:pt>
                <c:pt idx="4">
                  <c:v>117934</c:v>
                </c:pt>
                <c:pt idx="5">
                  <c:v>136000</c:v>
                </c:pt>
                <c:pt idx="6">
                  <c:v>176569</c:v>
                </c:pt>
                <c:pt idx="7">
                  <c:v>235000</c:v>
                </c:pt>
                <c:pt idx="8">
                  <c:v>369257</c:v>
                </c:pt>
                <c:pt idx="9">
                  <c:v>4680726</c:v>
                </c:pt>
              </c:numCache>
            </c:numRef>
          </c:val>
        </c:ser>
        <c:axId val="35209029"/>
        <c:axId val="48445806"/>
      </c:barChart>
      <c:catAx>
        <c:axId val="35209029"/>
        <c:scaling>
          <c:orientation val="minMax"/>
        </c:scaling>
        <c:axPos val="l"/>
        <c:delete val="0"/>
        <c:numFmt formatCode="General" sourceLinked="1"/>
        <c:majorTickMark val="out"/>
        <c:minorTickMark val="none"/>
        <c:tickLblPos val="nextTo"/>
        <c:spPr>
          <a:ln w="3175">
            <a:solidFill>
              <a:srgbClr val="000000"/>
            </a:solidFill>
          </a:ln>
        </c:spPr>
        <c:crossAx val="48445806"/>
        <c:crosses val="autoZero"/>
        <c:auto val="1"/>
        <c:lblOffset val="100"/>
        <c:tickLblSkip val="1"/>
        <c:noMultiLvlLbl val="0"/>
      </c:catAx>
      <c:valAx>
        <c:axId val="48445806"/>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45"/>
              <c:y val="-0.025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209029"/>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Mushroom exports</a:t>
            </a:r>
          </a:p>
        </c:rich>
      </c:tx>
      <c:layout>
        <c:manualLayout>
          <c:xMode val="factor"/>
          <c:yMode val="factor"/>
          <c:x val="0.032"/>
          <c:y val="0"/>
        </c:manualLayout>
      </c:layout>
      <c:spPr>
        <a:noFill/>
        <a:ln w="3175">
          <a:noFill/>
        </a:ln>
      </c:spPr>
    </c:title>
    <c:plotArea>
      <c:layout>
        <c:manualLayout>
          <c:xMode val="edge"/>
          <c:yMode val="edge"/>
          <c:x val="0.02375"/>
          <c:y val="0.133"/>
          <c:w val="0.9505"/>
          <c:h val="0.766"/>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FFFF"/>
              </a:solidFill>
              <a:ln w="12700">
                <a:solidFill>
                  <a:srgbClr val="000000"/>
                </a:solidFill>
              </a:ln>
            </c:spPr>
          </c:dPt>
          <c:cat>
            <c:strRef>
              <c:f>'[1]Export_Quantity'!$A$2:$A$11</c:f>
              <c:strCache>
                <c:ptCount val="10"/>
                <c:pt idx="0">
                  <c:v>Republic of Korea</c:v>
                </c:pt>
                <c:pt idx="1">
                  <c:v>United States of America</c:v>
                </c:pt>
                <c:pt idx="2">
                  <c:v>Hungary</c:v>
                </c:pt>
                <c:pt idx="3">
                  <c:v>Canada</c:v>
                </c:pt>
                <c:pt idx="4">
                  <c:v>China</c:v>
                </c:pt>
                <c:pt idx="5">
                  <c:v>Belgium</c:v>
                </c:pt>
                <c:pt idx="6">
                  <c:v>Lithuania</c:v>
                </c:pt>
                <c:pt idx="7">
                  <c:v>Ireland</c:v>
                </c:pt>
                <c:pt idx="8">
                  <c:v>Netherlands</c:v>
                </c:pt>
                <c:pt idx="9">
                  <c:v>Poland</c:v>
                </c:pt>
              </c:strCache>
            </c:strRef>
          </c:cat>
          <c:val>
            <c:numRef>
              <c:f>'[1]Export_Quantity'!$B$2:$B$11</c:f>
              <c:numCache>
                <c:ptCount val="10"/>
                <c:pt idx="0">
                  <c:v>8671</c:v>
                </c:pt>
                <c:pt idx="1">
                  <c:v>9186</c:v>
                </c:pt>
                <c:pt idx="2">
                  <c:v>9338</c:v>
                </c:pt>
                <c:pt idx="3">
                  <c:v>21214</c:v>
                </c:pt>
                <c:pt idx="4">
                  <c:v>22006</c:v>
                </c:pt>
                <c:pt idx="5">
                  <c:v>36501</c:v>
                </c:pt>
                <c:pt idx="6">
                  <c:v>36971</c:v>
                </c:pt>
                <c:pt idx="7">
                  <c:v>71440</c:v>
                </c:pt>
                <c:pt idx="8">
                  <c:v>93634</c:v>
                </c:pt>
                <c:pt idx="9">
                  <c:v>147678</c:v>
                </c:pt>
              </c:numCache>
            </c:numRef>
          </c:val>
        </c:ser>
        <c:axId val="33359071"/>
        <c:axId val="31796184"/>
      </c:barChart>
      <c:catAx>
        <c:axId val="33359071"/>
        <c:scaling>
          <c:orientation val="minMax"/>
        </c:scaling>
        <c:axPos val="l"/>
        <c:delete val="0"/>
        <c:numFmt formatCode="General" sourceLinked="1"/>
        <c:majorTickMark val="out"/>
        <c:minorTickMark val="none"/>
        <c:tickLblPos val="nextTo"/>
        <c:spPr>
          <a:ln w="3175">
            <a:solidFill>
              <a:srgbClr val="000000"/>
            </a:solidFill>
          </a:ln>
        </c:spPr>
        <c:crossAx val="31796184"/>
        <c:crosses val="autoZero"/>
        <c:auto val="1"/>
        <c:lblOffset val="100"/>
        <c:tickLblSkip val="1"/>
        <c:noMultiLvlLbl val="0"/>
      </c:catAx>
      <c:valAx>
        <c:axId val="31796184"/>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375"/>
              <c:y val="-0.025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359071"/>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Mushroom export values</a:t>
            </a:r>
          </a:p>
        </c:rich>
      </c:tx>
      <c:layout>
        <c:manualLayout>
          <c:xMode val="factor"/>
          <c:yMode val="factor"/>
          <c:x val="0.03175"/>
          <c:y val="0"/>
        </c:manualLayout>
      </c:layout>
      <c:spPr>
        <a:noFill/>
        <a:ln w="3175">
          <a:noFill/>
        </a:ln>
      </c:spPr>
    </c:title>
    <c:plotArea>
      <c:layout>
        <c:manualLayout>
          <c:xMode val="edge"/>
          <c:yMode val="edge"/>
          <c:x val="0.009"/>
          <c:y val="0.131"/>
          <c:w val="0.9655"/>
          <c:h val="0.765"/>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FFFF"/>
              </a:solidFill>
              <a:ln w="12700">
                <a:solidFill>
                  <a:srgbClr val="000000"/>
                </a:solidFill>
              </a:ln>
            </c:spPr>
          </c:dPt>
          <c:cat>
            <c:strRef>
              <c:f>'[1]Export_Value'!$A$2:$A$11</c:f>
              <c:strCache>
                <c:ptCount val="10"/>
                <c:pt idx="0">
                  <c:v>France</c:v>
                </c:pt>
                <c:pt idx="1">
                  <c:v>Italy</c:v>
                </c:pt>
                <c:pt idx="2">
                  <c:v>United States of America</c:v>
                </c:pt>
                <c:pt idx="3">
                  <c:v>Canada</c:v>
                </c:pt>
                <c:pt idx="4">
                  <c:v>Lithuania</c:v>
                </c:pt>
                <c:pt idx="5">
                  <c:v>China</c:v>
                </c:pt>
                <c:pt idx="6">
                  <c:v>Belgium</c:v>
                </c:pt>
                <c:pt idx="7">
                  <c:v>Ireland</c:v>
                </c:pt>
                <c:pt idx="8">
                  <c:v>Netherlands</c:v>
                </c:pt>
                <c:pt idx="9">
                  <c:v>Poland</c:v>
                </c:pt>
              </c:strCache>
            </c:strRef>
          </c:cat>
          <c:val>
            <c:numRef>
              <c:f>'[1]Export_Value'!$B$2:$B$11</c:f>
              <c:numCache>
                <c:ptCount val="10"/>
                <c:pt idx="0">
                  <c:v>28010</c:v>
                </c:pt>
                <c:pt idx="1">
                  <c:v>42178</c:v>
                </c:pt>
                <c:pt idx="2">
                  <c:v>45479</c:v>
                </c:pt>
                <c:pt idx="3">
                  <c:v>76120</c:v>
                </c:pt>
                <c:pt idx="4">
                  <c:v>84682</c:v>
                </c:pt>
                <c:pt idx="5">
                  <c:v>86741</c:v>
                </c:pt>
                <c:pt idx="6">
                  <c:v>102984</c:v>
                </c:pt>
                <c:pt idx="7">
                  <c:v>178015</c:v>
                </c:pt>
                <c:pt idx="8">
                  <c:v>294447</c:v>
                </c:pt>
                <c:pt idx="9">
                  <c:v>349672</c:v>
                </c:pt>
              </c:numCache>
            </c:numRef>
          </c:val>
        </c:ser>
        <c:axId val="17730201"/>
        <c:axId val="25354082"/>
      </c:barChart>
      <c:catAx>
        <c:axId val="17730201"/>
        <c:scaling>
          <c:orientation val="minMax"/>
        </c:scaling>
        <c:axPos val="l"/>
        <c:delete val="0"/>
        <c:numFmt formatCode="General" sourceLinked="1"/>
        <c:majorTickMark val="out"/>
        <c:minorTickMark val="none"/>
        <c:tickLblPos val="nextTo"/>
        <c:spPr>
          <a:ln w="3175">
            <a:solidFill>
              <a:srgbClr val="000000"/>
            </a:solidFill>
          </a:ln>
        </c:spPr>
        <c:crossAx val="25354082"/>
        <c:crosses val="autoZero"/>
        <c:auto val="1"/>
        <c:lblOffset val="100"/>
        <c:tickLblSkip val="1"/>
        <c:noMultiLvlLbl val="0"/>
      </c:catAx>
      <c:valAx>
        <c:axId val="25354082"/>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45"/>
              <c:y val="-0.021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17730201"/>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19050</xdr:rowOff>
    </xdr:from>
    <xdr:to>
      <xdr:col>12</xdr:col>
      <xdr:colOff>9525</xdr:colOff>
      <xdr:row>28</xdr:row>
      <xdr:rowOff>85725</xdr:rowOff>
    </xdr:to>
    <xdr:graphicFrame>
      <xdr:nvGraphicFramePr>
        <xdr:cNvPr id="1" name="Chart 1"/>
        <xdr:cNvGraphicFramePr/>
      </xdr:nvGraphicFramePr>
      <xdr:xfrm>
        <a:off x="4981575" y="742950"/>
        <a:ext cx="4257675" cy="411480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30</xdr:row>
      <xdr:rowOff>28575</xdr:rowOff>
    </xdr:from>
    <xdr:to>
      <xdr:col>12</xdr:col>
      <xdr:colOff>0</xdr:colOff>
      <xdr:row>56</xdr:row>
      <xdr:rowOff>9525</xdr:rowOff>
    </xdr:to>
    <xdr:graphicFrame>
      <xdr:nvGraphicFramePr>
        <xdr:cNvPr id="2" name="Chart 2"/>
        <xdr:cNvGraphicFramePr/>
      </xdr:nvGraphicFramePr>
      <xdr:xfrm>
        <a:off x="4972050" y="5124450"/>
        <a:ext cx="4257675" cy="4191000"/>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57</xdr:row>
      <xdr:rowOff>66675</xdr:rowOff>
    </xdr:from>
    <xdr:to>
      <xdr:col>12</xdr:col>
      <xdr:colOff>19050</xdr:colOff>
      <xdr:row>83</xdr:row>
      <xdr:rowOff>66675</xdr:rowOff>
    </xdr:to>
    <xdr:graphicFrame>
      <xdr:nvGraphicFramePr>
        <xdr:cNvPr id="3" name="Chart 3"/>
        <xdr:cNvGraphicFramePr/>
      </xdr:nvGraphicFramePr>
      <xdr:xfrm>
        <a:off x="4972050" y="9534525"/>
        <a:ext cx="4276725" cy="42100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g2011-Mushroo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ushroom"/>
      <sheetName val="Production_Quantity"/>
      <sheetName val="Export_Quantity"/>
      <sheetName val="Export_Value"/>
    </sheetNames>
    <sheetDataSet>
      <sheetData sheetId="0">
        <row r="2">
          <cell r="A2" t="str">
            <v>Algeria</v>
          </cell>
          <cell r="B2">
            <v>0.229</v>
          </cell>
          <cell r="C2">
            <v>0.071</v>
          </cell>
          <cell r="D2">
            <v>510</v>
          </cell>
        </row>
        <row r="3">
          <cell r="A3" t="str">
            <v>Anguilla</v>
          </cell>
          <cell r="B3" t="str">
            <v>nd</v>
          </cell>
          <cell r="C3" t="str">
            <v>nd</v>
          </cell>
          <cell r="D3" t="str">
            <v>nd</v>
          </cell>
        </row>
        <row r="4">
          <cell r="A4" t="str">
            <v>Antigua and Barbuda</v>
          </cell>
          <cell r="B4" t="str">
            <v>nd</v>
          </cell>
          <cell r="C4" t="str">
            <v>nd</v>
          </cell>
          <cell r="D4" t="str">
            <v>nd</v>
          </cell>
        </row>
        <row r="5">
          <cell r="A5" t="str">
            <v>Argentina</v>
          </cell>
          <cell r="B5" t="str">
            <v>nd</v>
          </cell>
          <cell r="C5">
            <v>0.018</v>
          </cell>
          <cell r="D5">
            <v>94</v>
          </cell>
        </row>
        <row r="6">
          <cell r="A6" t="str">
            <v>Armenia</v>
          </cell>
          <cell r="B6" t="str">
            <v>nd</v>
          </cell>
          <cell r="C6">
            <v>0.008</v>
          </cell>
          <cell r="D6">
            <v>12</v>
          </cell>
        </row>
        <row r="7">
          <cell r="A7" t="str">
            <v>Aruba</v>
          </cell>
          <cell r="B7" t="str">
            <v>nd</v>
          </cell>
          <cell r="C7" t="str">
            <v>nd</v>
          </cell>
          <cell r="D7" t="str">
            <v>nd</v>
          </cell>
        </row>
        <row r="8">
          <cell r="A8" t="str">
            <v>Australia</v>
          </cell>
          <cell r="B8">
            <v>43.416</v>
          </cell>
          <cell r="C8">
            <v>0.097</v>
          </cell>
          <cell r="D8">
            <v>742</v>
          </cell>
        </row>
        <row r="9">
          <cell r="A9" t="str">
            <v>Austria</v>
          </cell>
          <cell r="B9">
            <v>0.9</v>
          </cell>
          <cell r="C9">
            <v>1.182</v>
          </cell>
          <cell r="D9">
            <v>8902</v>
          </cell>
        </row>
        <row r="10">
          <cell r="A10" t="str">
            <v>Azerbaijan</v>
          </cell>
          <cell r="B10">
            <v>1.368</v>
          </cell>
          <cell r="C10" t="str">
            <v>nd</v>
          </cell>
          <cell r="D10" t="str">
            <v>nd</v>
          </cell>
        </row>
        <row r="11">
          <cell r="A11" t="str">
            <v>Bahamas</v>
          </cell>
          <cell r="B11" t="str">
            <v>nd</v>
          </cell>
          <cell r="C11" t="str">
            <v>nd</v>
          </cell>
          <cell r="D11" t="str">
            <v>nd</v>
          </cell>
        </row>
        <row r="12">
          <cell r="A12" t="str">
            <v>Bangladesh</v>
          </cell>
          <cell r="B12" t="str">
            <v>nd</v>
          </cell>
          <cell r="C12" t="str">
            <v>nd</v>
          </cell>
          <cell r="D12" t="str">
            <v>nd</v>
          </cell>
        </row>
        <row r="13">
          <cell r="A13" t="str">
            <v>Barbados</v>
          </cell>
          <cell r="B13" t="str">
            <v>nd</v>
          </cell>
          <cell r="C13" t="str">
            <v>nd</v>
          </cell>
          <cell r="D13">
            <v>2</v>
          </cell>
        </row>
        <row r="14">
          <cell r="A14" t="str">
            <v>Belarus</v>
          </cell>
          <cell r="B14">
            <v>7.035</v>
          </cell>
          <cell r="C14">
            <v>4.248</v>
          </cell>
          <cell r="D14">
            <v>17764</v>
          </cell>
        </row>
        <row r="15">
          <cell r="A15" t="str">
            <v>Belgium</v>
          </cell>
          <cell r="B15">
            <v>42.208</v>
          </cell>
          <cell r="C15">
            <v>36.501</v>
          </cell>
          <cell r="D15">
            <v>102984</v>
          </cell>
        </row>
        <row r="16">
          <cell r="A16" t="str">
            <v>Belize</v>
          </cell>
          <cell r="B16" t="str">
            <v>nd</v>
          </cell>
          <cell r="C16" t="str">
            <v>nd</v>
          </cell>
          <cell r="D16" t="str">
            <v>nd</v>
          </cell>
        </row>
        <row r="17">
          <cell r="A17" t="str">
            <v>Bermuda</v>
          </cell>
          <cell r="B17" t="str">
            <v>nd</v>
          </cell>
          <cell r="C17" t="str">
            <v>nd</v>
          </cell>
          <cell r="D17" t="str">
            <v>nd</v>
          </cell>
        </row>
        <row r="18">
          <cell r="A18" t="str">
            <v>Bolivia</v>
          </cell>
          <cell r="B18" t="str">
            <v>nd</v>
          </cell>
          <cell r="C18" t="str">
            <v>nd</v>
          </cell>
          <cell r="D18" t="str">
            <v>nd</v>
          </cell>
        </row>
        <row r="19">
          <cell r="A19" t="str">
            <v>Bosnia and Herzegovina</v>
          </cell>
          <cell r="B19">
            <v>0.943</v>
          </cell>
          <cell r="C19">
            <v>0.154</v>
          </cell>
          <cell r="D19">
            <v>1781</v>
          </cell>
        </row>
        <row r="20">
          <cell r="A20" t="str">
            <v>Brazil</v>
          </cell>
          <cell r="B20" t="str">
            <v>nd</v>
          </cell>
          <cell r="C20">
            <v>0.003</v>
          </cell>
          <cell r="D20">
            <v>13</v>
          </cell>
        </row>
        <row r="21">
          <cell r="A21" t="str">
            <v>Bulgaria</v>
          </cell>
          <cell r="B21">
            <v>1.725</v>
          </cell>
          <cell r="C21">
            <v>1.087</v>
          </cell>
          <cell r="D21">
            <v>15044</v>
          </cell>
        </row>
        <row r="22">
          <cell r="A22" t="str">
            <v>Canada</v>
          </cell>
          <cell r="B22">
            <v>77.017</v>
          </cell>
          <cell r="C22">
            <v>21.214</v>
          </cell>
          <cell r="D22">
            <v>76120</v>
          </cell>
        </row>
        <row r="23">
          <cell r="A23" t="str">
            <v>Cayman Islands</v>
          </cell>
          <cell r="B23" t="str">
            <v>nd</v>
          </cell>
          <cell r="C23" t="str">
            <v>nd</v>
          </cell>
          <cell r="D23" t="str">
            <v>nd</v>
          </cell>
        </row>
        <row r="24">
          <cell r="A24" t="str">
            <v>Chile</v>
          </cell>
          <cell r="B24" t="str">
            <v>nd</v>
          </cell>
          <cell r="C24">
            <v>0.011</v>
          </cell>
          <cell r="D24">
            <v>58</v>
          </cell>
        </row>
        <row r="25">
          <cell r="A25" t="str">
            <v>China</v>
          </cell>
          <cell r="B25">
            <v>4680.726</v>
          </cell>
          <cell r="C25">
            <v>22.006</v>
          </cell>
          <cell r="D25">
            <v>86741</v>
          </cell>
        </row>
        <row r="26">
          <cell r="A26" t="str">
            <v>Colombia</v>
          </cell>
          <cell r="B26" t="str">
            <v>nd</v>
          </cell>
          <cell r="C26">
            <v>0.485</v>
          </cell>
          <cell r="D26">
            <v>1478</v>
          </cell>
        </row>
        <row r="27">
          <cell r="A27" t="str">
            <v>Commonwealth of Northern Mariana Islands</v>
          </cell>
          <cell r="B27" t="str">
            <v>nd</v>
          </cell>
          <cell r="C27" t="str">
            <v>nd</v>
          </cell>
          <cell r="D27" t="str">
            <v>nd</v>
          </cell>
        </row>
        <row r="28">
          <cell r="A28" t="str">
            <v>Cook Islands</v>
          </cell>
          <cell r="B28" t="str">
            <v>nd</v>
          </cell>
          <cell r="C28" t="str">
            <v>nd</v>
          </cell>
          <cell r="D28" t="str">
            <v>nd</v>
          </cell>
        </row>
        <row r="29">
          <cell r="A29" t="str">
            <v>Costa Rica</v>
          </cell>
          <cell r="B29" t="str">
            <v>nd</v>
          </cell>
          <cell r="C29">
            <v>0.019</v>
          </cell>
          <cell r="D29">
            <v>61</v>
          </cell>
        </row>
        <row r="30">
          <cell r="A30" t="str">
            <v>Croatia</v>
          </cell>
          <cell r="B30" t="str">
            <v>nd</v>
          </cell>
          <cell r="C30">
            <v>0.174</v>
          </cell>
          <cell r="D30">
            <v>1629</v>
          </cell>
        </row>
        <row r="31">
          <cell r="A31" t="str">
            <v>Curacao</v>
          </cell>
          <cell r="B31" t="str">
            <v>nd</v>
          </cell>
          <cell r="C31" t="str">
            <v>nd</v>
          </cell>
          <cell r="D31" t="str">
            <v>nd</v>
          </cell>
        </row>
        <row r="32">
          <cell r="A32" t="str">
            <v>Cyprus</v>
          </cell>
          <cell r="B32">
            <v>1.08</v>
          </cell>
          <cell r="C32">
            <v>0.005</v>
          </cell>
          <cell r="D32">
            <v>21</v>
          </cell>
        </row>
        <row r="33">
          <cell r="A33" t="str">
            <v>Czech Republic</v>
          </cell>
          <cell r="B33">
            <v>0.387</v>
          </cell>
          <cell r="C33">
            <v>0.747</v>
          </cell>
          <cell r="D33">
            <v>3450</v>
          </cell>
        </row>
        <row r="34">
          <cell r="A34" t="str">
            <v>Denmark</v>
          </cell>
          <cell r="B34">
            <v>7.89</v>
          </cell>
          <cell r="C34">
            <v>0.052</v>
          </cell>
          <cell r="D34">
            <v>362</v>
          </cell>
        </row>
        <row r="35">
          <cell r="A35" t="str">
            <v>Dominica</v>
          </cell>
          <cell r="B35" t="str">
            <v>nd</v>
          </cell>
          <cell r="C35" t="str">
            <v>nd</v>
          </cell>
          <cell r="D35" t="str">
            <v>nd</v>
          </cell>
        </row>
        <row r="36">
          <cell r="A36" t="str">
            <v>Dominican Republic</v>
          </cell>
          <cell r="B36" t="str">
            <v>nd</v>
          </cell>
          <cell r="C36" t="str">
            <v>nd</v>
          </cell>
          <cell r="D36" t="str">
            <v>nd</v>
          </cell>
        </row>
        <row r="37">
          <cell r="A37" t="str">
            <v>Ecuador</v>
          </cell>
          <cell r="B37" t="str">
            <v>nd</v>
          </cell>
          <cell r="C37">
            <v>0.031</v>
          </cell>
          <cell r="D37">
            <v>74</v>
          </cell>
        </row>
        <row r="38">
          <cell r="A38" t="str">
            <v>Egypt</v>
          </cell>
          <cell r="B38" t="str">
            <v>nd</v>
          </cell>
          <cell r="C38" t="str">
            <v>nd</v>
          </cell>
          <cell r="D38" t="str">
            <v>nd</v>
          </cell>
        </row>
        <row r="39">
          <cell r="A39" t="str">
            <v>El Salvador</v>
          </cell>
          <cell r="B39" t="str">
            <v>nd</v>
          </cell>
          <cell r="C39" t="str">
            <v>nd</v>
          </cell>
          <cell r="D39" t="str">
            <v>nd</v>
          </cell>
        </row>
        <row r="40">
          <cell r="A40" t="str">
            <v>Estonia</v>
          </cell>
          <cell r="B40">
            <v>0.1</v>
          </cell>
          <cell r="C40">
            <v>0.036</v>
          </cell>
          <cell r="D40">
            <v>295</v>
          </cell>
        </row>
        <row r="41">
          <cell r="A41" t="str">
            <v>France</v>
          </cell>
          <cell r="B41">
            <v>117.934</v>
          </cell>
          <cell r="C41">
            <v>2.242</v>
          </cell>
          <cell r="D41">
            <v>28010</v>
          </cell>
        </row>
        <row r="42">
          <cell r="A42" t="str">
            <v>French Guiana</v>
          </cell>
          <cell r="B42" t="str">
            <v>nd</v>
          </cell>
          <cell r="C42" t="str">
            <v>nd</v>
          </cell>
          <cell r="D42" t="str">
            <v>nd</v>
          </cell>
        </row>
        <row r="43">
          <cell r="A43" t="str">
            <v>Georgia</v>
          </cell>
          <cell r="B43" t="str">
            <v>nd</v>
          </cell>
          <cell r="C43" t="str">
            <v>nd</v>
          </cell>
          <cell r="D43" t="str">
            <v>nd</v>
          </cell>
        </row>
        <row r="44">
          <cell r="A44" t="str">
            <v>Germany</v>
          </cell>
          <cell r="B44">
            <v>52</v>
          </cell>
          <cell r="C44">
            <v>5.494</v>
          </cell>
          <cell r="D44">
            <v>26053</v>
          </cell>
        </row>
        <row r="45">
          <cell r="A45" t="str">
            <v>Ghana</v>
          </cell>
          <cell r="B45" t="str">
            <v>nd</v>
          </cell>
          <cell r="C45" t="str">
            <v>nd</v>
          </cell>
          <cell r="D45" t="str">
            <v>nd</v>
          </cell>
        </row>
        <row r="46">
          <cell r="A46" t="str">
            <v>Greece</v>
          </cell>
          <cell r="B46">
            <v>3.528</v>
          </cell>
          <cell r="C46">
            <v>1.034</v>
          </cell>
          <cell r="D46">
            <v>1625</v>
          </cell>
        </row>
        <row r="47">
          <cell r="A47" t="str">
            <v>Grenada</v>
          </cell>
          <cell r="B47" t="str">
            <v>nd</v>
          </cell>
          <cell r="C47" t="str">
            <v>nd</v>
          </cell>
          <cell r="D47" t="str">
            <v>nd</v>
          </cell>
        </row>
        <row r="48">
          <cell r="A48" t="str">
            <v>Guadeloupe</v>
          </cell>
          <cell r="B48" t="str">
            <v>nd</v>
          </cell>
          <cell r="C48" t="str">
            <v>nd</v>
          </cell>
          <cell r="D48" t="str">
            <v>nd</v>
          </cell>
        </row>
        <row r="49">
          <cell r="A49" t="str">
            <v>Guatemala</v>
          </cell>
          <cell r="B49" t="str">
            <v>nd</v>
          </cell>
          <cell r="C49">
            <v>0.3</v>
          </cell>
          <cell r="D49">
            <v>262</v>
          </cell>
        </row>
        <row r="50">
          <cell r="A50" t="str">
            <v>Guyana</v>
          </cell>
          <cell r="B50" t="str">
            <v>nd</v>
          </cell>
          <cell r="C50" t="str">
            <v>nd</v>
          </cell>
          <cell r="D50" t="str">
            <v>nd</v>
          </cell>
        </row>
        <row r="51">
          <cell r="A51" t="str">
            <v>Haiti</v>
          </cell>
          <cell r="B51" t="str">
            <v>nd</v>
          </cell>
          <cell r="C51" t="str">
            <v>nd</v>
          </cell>
          <cell r="D51" t="str">
            <v>nd</v>
          </cell>
        </row>
        <row r="52">
          <cell r="A52" t="str">
            <v>Honduras</v>
          </cell>
          <cell r="B52" t="str">
            <v>nd</v>
          </cell>
          <cell r="C52">
            <v>0.853</v>
          </cell>
          <cell r="D52">
            <v>159</v>
          </cell>
        </row>
        <row r="53">
          <cell r="A53" t="str">
            <v>Hong Kong</v>
          </cell>
          <cell r="B53" t="str">
            <v>nd</v>
          </cell>
          <cell r="C53" t="str">
            <v>nd</v>
          </cell>
          <cell r="D53" t="str">
            <v>nd</v>
          </cell>
        </row>
        <row r="54">
          <cell r="A54" t="str">
            <v>Hungary</v>
          </cell>
          <cell r="B54">
            <v>21.95</v>
          </cell>
          <cell r="C54">
            <v>9.338</v>
          </cell>
          <cell r="D54">
            <v>26618</v>
          </cell>
        </row>
        <row r="55">
          <cell r="A55" t="str">
            <v>Iceland</v>
          </cell>
          <cell r="B55">
            <v>0.553</v>
          </cell>
          <cell r="C55" t="str">
            <v>nd</v>
          </cell>
          <cell r="D55">
            <v>1</v>
          </cell>
        </row>
        <row r="56">
          <cell r="A56" t="str">
            <v>India</v>
          </cell>
          <cell r="B56">
            <v>38.93</v>
          </cell>
          <cell r="C56">
            <v>0.172</v>
          </cell>
          <cell r="D56">
            <v>166</v>
          </cell>
        </row>
        <row r="57">
          <cell r="A57" t="str">
            <v>Indonesia</v>
          </cell>
          <cell r="B57">
            <v>63</v>
          </cell>
          <cell r="C57">
            <v>1.646</v>
          </cell>
          <cell r="D57">
            <v>2495</v>
          </cell>
        </row>
        <row r="58">
          <cell r="A58" t="str">
            <v>Ireland</v>
          </cell>
          <cell r="B58">
            <v>57.747</v>
          </cell>
          <cell r="C58">
            <v>71.44</v>
          </cell>
          <cell r="D58">
            <v>178015</v>
          </cell>
        </row>
        <row r="59">
          <cell r="A59" t="str">
            <v>Israel</v>
          </cell>
          <cell r="B59">
            <v>9.5</v>
          </cell>
          <cell r="C59" t="str">
            <v>nd</v>
          </cell>
          <cell r="D59" t="str">
            <v>nd</v>
          </cell>
        </row>
        <row r="60">
          <cell r="A60" t="str">
            <v>Italy</v>
          </cell>
          <cell r="B60">
            <v>105</v>
          </cell>
          <cell r="C60">
            <v>2.484</v>
          </cell>
          <cell r="D60">
            <v>42178</v>
          </cell>
        </row>
        <row r="61">
          <cell r="A61" t="str">
            <v>Jamaica</v>
          </cell>
          <cell r="B61" t="str">
            <v>nd</v>
          </cell>
          <cell r="C61" t="str">
            <v>nd</v>
          </cell>
          <cell r="D61" t="str">
            <v>nd</v>
          </cell>
        </row>
        <row r="62">
          <cell r="A62" t="str">
            <v>Japan</v>
          </cell>
          <cell r="B62">
            <v>64.143</v>
          </cell>
          <cell r="C62">
            <v>1.448</v>
          </cell>
          <cell r="D62">
            <v>8518</v>
          </cell>
        </row>
        <row r="63">
          <cell r="A63" t="str">
            <v>Kazakhstan</v>
          </cell>
          <cell r="B63">
            <v>0.607</v>
          </cell>
          <cell r="C63" t="str">
            <v>nd</v>
          </cell>
          <cell r="D63" t="str">
            <v>nd</v>
          </cell>
        </row>
        <row r="64">
          <cell r="A64" t="str">
            <v>Kenya</v>
          </cell>
          <cell r="B64" t="str">
            <v>nd</v>
          </cell>
          <cell r="C64" t="str">
            <v>nd</v>
          </cell>
          <cell r="D64" t="str">
            <v>nd</v>
          </cell>
        </row>
        <row r="65">
          <cell r="A65" t="str">
            <v>Korea, Republic of</v>
          </cell>
          <cell r="B65" t="str">
            <v>nd</v>
          </cell>
          <cell r="C65" t="str">
            <v>nd</v>
          </cell>
          <cell r="D65" t="str">
            <v>nd</v>
          </cell>
        </row>
        <row r="66">
          <cell r="A66" t="str">
            <v>Kyrgyzstan</v>
          </cell>
          <cell r="B66">
            <v>0.24</v>
          </cell>
          <cell r="C66" t="str">
            <v>nd</v>
          </cell>
          <cell r="D66" t="str">
            <v>nd</v>
          </cell>
        </row>
        <row r="67">
          <cell r="A67" t="str">
            <v>Latvia</v>
          </cell>
          <cell r="B67">
            <v>0.546</v>
          </cell>
          <cell r="C67">
            <v>0.064</v>
          </cell>
          <cell r="D67">
            <v>347</v>
          </cell>
        </row>
        <row r="68">
          <cell r="A68" t="str">
            <v>Lebanon</v>
          </cell>
          <cell r="B68" t="str">
            <v>nd</v>
          </cell>
          <cell r="C68">
            <v>0.002</v>
          </cell>
          <cell r="D68">
            <v>7</v>
          </cell>
        </row>
        <row r="69">
          <cell r="A69" t="str">
            <v>Lithuania</v>
          </cell>
          <cell r="B69">
            <v>14.056</v>
          </cell>
          <cell r="C69">
            <v>36.971</v>
          </cell>
          <cell r="D69">
            <v>84682</v>
          </cell>
        </row>
        <row r="70">
          <cell r="A70" t="str">
            <v>Macedonia</v>
          </cell>
          <cell r="B70" t="str">
            <v>nd</v>
          </cell>
          <cell r="C70" t="str">
            <v>nd</v>
          </cell>
          <cell r="D70" t="str">
            <v>nd</v>
          </cell>
        </row>
        <row r="71">
          <cell r="A71" t="str">
            <v>Martinique</v>
          </cell>
          <cell r="B71" t="str">
            <v>nd</v>
          </cell>
          <cell r="C71" t="str">
            <v>nd</v>
          </cell>
          <cell r="D71" t="str">
            <v>nd</v>
          </cell>
        </row>
        <row r="72">
          <cell r="A72" t="str">
            <v>Mexico</v>
          </cell>
          <cell r="B72" t="str">
            <v>nd</v>
          </cell>
          <cell r="C72">
            <v>1.794</v>
          </cell>
          <cell r="D72">
            <v>4238</v>
          </cell>
        </row>
        <row r="73">
          <cell r="A73" t="str">
            <v>Moldova</v>
          </cell>
          <cell r="B73" t="str">
            <v>nd</v>
          </cell>
          <cell r="C73" t="str">
            <v>nd</v>
          </cell>
          <cell r="D73" t="str">
            <v>nd</v>
          </cell>
        </row>
        <row r="74">
          <cell r="A74" t="str">
            <v>Montenegro</v>
          </cell>
          <cell r="B74" t="str">
            <v>nd</v>
          </cell>
          <cell r="C74">
            <v>0.065</v>
          </cell>
          <cell r="D74">
            <v>1054</v>
          </cell>
        </row>
        <row r="75">
          <cell r="A75" t="str">
            <v>Montserrat</v>
          </cell>
          <cell r="B75" t="str">
            <v>nd</v>
          </cell>
          <cell r="C75" t="str">
            <v>nd</v>
          </cell>
          <cell r="D75" t="str">
            <v>nd</v>
          </cell>
        </row>
        <row r="76">
          <cell r="A76" t="str">
            <v>Morocco</v>
          </cell>
          <cell r="B76">
            <v>1.992</v>
          </cell>
          <cell r="C76">
            <v>0.479</v>
          </cell>
          <cell r="D76">
            <v>4065</v>
          </cell>
        </row>
        <row r="77">
          <cell r="A77" t="str">
            <v>Netherlands</v>
          </cell>
          <cell r="B77">
            <v>235</v>
          </cell>
          <cell r="C77">
            <v>93.634</v>
          </cell>
          <cell r="D77">
            <v>294447</v>
          </cell>
        </row>
        <row r="78">
          <cell r="A78" t="str">
            <v>Netherlands Antilles</v>
          </cell>
          <cell r="B78" t="str">
            <v>nd</v>
          </cell>
          <cell r="C78" t="str">
            <v>nd</v>
          </cell>
          <cell r="D78" t="str">
            <v>nd</v>
          </cell>
        </row>
        <row r="79">
          <cell r="A79" t="str">
            <v>New Zealand</v>
          </cell>
          <cell r="B79">
            <v>8.635</v>
          </cell>
          <cell r="C79">
            <v>0.14</v>
          </cell>
          <cell r="D79">
            <v>864</v>
          </cell>
        </row>
        <row r="80">
          <cell r="A80" t="str">
            <v>Nicaragua</v>
          </cell>
          <cell r="B80" t="str">
            <v>nd</v>
          </cell>
          <cell r="C80" t="str">
            <v>nd</v>
          </cell>
          <cell r="D80" t="str">
            <v>nd</v>
          </cell>
        </row>
        <row r="81">
          <cell r="A81" t="str">
            <v>Niger</v>
          </cell>
          <cell r="B81" t="str">
            <v>nd</v>
          </cell>
          <cell r="C81" t="str">
            <v>nd</v>
          </cell>
          <cell r="D81" t="str">
            <v>nd</v>
          </cell>
        </row>
        <row r="82">
          <cell r="A82" t="str">
            <v>Nigeria</v>
          </cell>
          <cell r="B82" t="str">
            <v>nd</v>
          </cell>
          <cell r="C82" t="str">
            <v>nd</v>
          </cell>
          <cell r="D82" t="str">
            <v>nd</v>
          </cell>
        </row>
        <row r="83">
          <cell r="A83" t="str">
            <v>Pakistan</v>
          </cell>
          <cell r="B83" t="str">
            <v>nd</v>
          </cell>
          <cell r="C83">
            <v>0.034</v>
          </cell>
          <cell r="D83">
            <v>490</v>
          </cell>
        </row>
        <row r="84">
          <cell r="A84" t="str">
            <v>Palestinian Authority</v>
          </cell>
          <cell r="B84" t="str">
            <v>nd</v>
          </cell>
          <cell r="C84" t="str">
            <v>nd</v>
          </cell>
          <cell r="D84" t="str">
            <v>nd</v>
          </cell>
        </row>
        <row r="85">
          <cell r="A85" t="str">
            <v>Panama</v>
          </cell>
          <cell r="B85" t="str">
            <v>nd</v>
          </cell>
          <cell r="C85" t="str">
            <v>nd</v>
          </cell>
          <cell r="D85" t="str">
            <v>nd</v>
          </cell>
        </row>
        <row r="86">
          <cell r="A86" t="str">
            <v>Papua New Guinea</v>
          </cell>
          <cell r="B86" t="str">
            <v>nd</v>
          </cell>
          <cell r="C86" t="str">
            <v>nd</v>
          </cell>
          <cell r="D86" t="str">
            <v>nd</v>
          </cell>
        </row>
        <row r="87">
          <cell r="A87" t="str">
            <v>Paraguay</v>
          </cell>
          <cell r="B87" t="str">
            <v>nd</v>
          </cell>
          <cell r="C87" t="str">
            <v>nd</v>
          </cell>
          <cell r="D87" t="str">
            <v>nd</v>
          </cell>
        </row>
        <row r="88">
          <cell r="A88" t="str">
            <v>Peru</v>
          </cell>
          <cell r="B88" t="str">
            <v>nd</v>
          </cell>
          <cell r="C88" t="str">
            <v>nd</v>
          </cell>
          <cell r="D88">
            <v>3</v>
          </cell>
        </row>
        <row r="89">
          <cell r="A89" t="str">
            <v>Philippines</v>
          </cell>
          <cell r="B89">
            <v>0.541</v>
          </cell>
          <cell r="C89" t="str">
            <v>nd</v>
          </cell>
          <cell r="D89" t="str">
            <v>nd</v>
          </cell>
        </row>
        <row r="90">
          <cell r="A90" t="str">
            <v>Poland</v>
          </cell>
          <cell r="B90">
            <v>176.569</v>
          </cell>
          <cell r="C90">
            <v>147.678</v>
          </cell>
          <cell r="D90">
            <v>349672</v>
          </cell>
        </row>
        <row r="91">
          <cell r="A91" t="str">
            <v>Portugal</v>
          </cell>
          <cell r="B91">
            <v>1.1</v>
          </cell>
          <cell r="C91">
            <v>0.898</v>
          </cell>
          <cell r="D91">
            <v>5267</v>
          </cell>
        </row>
        <row r="92">
          <cell r="A92" t="str">
            <v>Romania</v>
          </cell>
          <cell r="B92">
            <v>7.317</v>
          </cell>
          <cell r="C92">
            <v>2.248</v>
          </cell>
          <cell r="D92">
            <v>27095</v>
          </cell>
        </row>
        <row r="93">
          <cell r="A93" t="str">
            <v>Russia</v>
          </cell>
          <cell r="B93" t="str">
            <v>nd</v>
          </cell>
          <cell r="C93" t="str">
            <v>nd</v>
          </cell>
          <cell r="D93" t="str">
            <v>nd</v>
          </cell>
        </row>
        <row r="94">
          <cell r="A94" t="str">
            <v>Senegal</v>
          </cell>
          <cell r="B94" t="str">
            <v>nd</v>
          </cell>
          <cell r="C94">
            <v>0.362</v>
          </cell>
          <cell r="D94">
            <v>53</v>
          </cell>
        </row>
        <row r="95">
          <cell r="A95" t="str">
            <v>Serbia</v>
          </cell>
          <cell r="B95">
            <v>5.121</v>
          </cell>
          <cell r="C95">
            <v>1.348</v>
          </cell>
          <cell r="D95">
            <v>7705</v>
          </cell>
        </row>
        <row r="96">
          <cell r="A96" t="str">
            <v>Slovakia</v>
          </cell>
          <cell r="B96">
            <v>1.014</v>
          </cell>
          <cell r="C96">
            <v>0.633</v>
          </cell>
          <cell r="D96">
            <v>1926</v>
          </cell>
        </row>
        <row r="97">
          <cell r="A97" t="str">
            <v>Slovenia</v>
          </cell>
          <cell r="B97">
            <v>1.15</v>
          </cell>
          <cell r="C97">
            <v>0.382</v>
          </cell>
          <cell r="D97">
            <v>2561</v>
          </cell>
        </row>
        <row r="98">
          <cell r="A98" t="str">
            <v>South Africa</v>
          </cell>
          <cell r="B98">
            <v>11.446</v>
          </cell>
          <cell r="C98">
            <v>0.434</v>
          </cell>
          <cell r="D98">
            <v>3006</v>
          </cell>
        </row>
        <row r="99">
          <cell r="A99" t="str">
            <v>Spain</v>
          </cell>
          <cell r="B99">
            <v>136</v>
          </cell>
          <cell r="C99">
            <v>0.66</v>
          </cell>
          <cell r="D99">
            <v>14733</v>
          </cell>
        </row>
        <row r="100">
          <cell r="A100" t="str">
            <v>St. Barthelemy</v>
          </cell>
          <cell r="B100" t="str">
            <v>nd</v>
          </cell>
          <cell r="C100" t="str">
            <v>nd</v>
          </cell>
          <cell r="D100" t="str">
            <v>nd</v>
          </cell>
        </row>
        <row r="101">
          <cell r="A101" t="str">
            <v>St. Kitts and Nevis</v>
          </cell>
          <cell r="B101" t="str">
            <v>nd</v>
          </cell>
          <cell r="C101" t="str">
            <v>nd</v>
          </cell>
          <cell r="D101" t="str">
            <v>nd</v>
          </cell>
        </row>
        <row r="102">
          <cell r="A102" t="str">
            <v>St. Lucia</v>
          </cell>
          <cell r="B102" t="str">
            <v>nd</v>
          </cell>
          <cell r="C102" t="str">
            <v>nd</v>
          </cell>
          <cell r="D102" t="str">
            <v>nd</v>
          </cell>
        </row>
        <row r="103">
          <cell r="A103" t="str">
            <v>St. Martin</v>
          </cell>
          <cell r="B103" t="str">
            <v>nd</v>
          </cell>
          <cell r="C103" t="str">
            <v>nd</v>
          </cell>
          <cell r="D103" t="str">
            <v>nd</v>
          </cell>
        </row>
        <row r="104">
          <cell r="A104" t="str">
            <v>St. Vincent and the Grenadines</v>
          </cell>
          <cell r="B104" t="str">
            <v>nd</v>
          </cell>
          <cell r="C104" t="str">
            <v>nd</v>
          </cell>
          <cell r="D104" t="str">
            <v>nd</v>
          </cell>
        </row>
        <row r="105">
          <cell r="A105" t="str">
            <v>Sudan</v>
          </cell>
          <cell r="B105" t="str">
            <v>nd</v>
          </cell>
          <cell r="C105" t="str">
            <v>nd</v>
          </cell>
          <cell r="D105" t="str">
            <v>nd</v>
          </cell>
        </row>
        <row r="106">
          <cell r="A106" t="str">
            <v>Suriname</v>
          </cell>
          <cell r="B106" t="str">
            <v>nd</v>
          </cell>
          <cell r="C106" t="str">
            <v>nd</v>
          </cell>
          <cell r="D106" t="str">
            <v>nd</v>
          </cell>
        </row>
        <row r="107">
          <cell r="A107" t="str">
            <v>Switzerland</v>
          </cell>
          <cell r="B107">
            <v>8.45</v>
          </cell>
          <cell r="C107">
            <v>0.013</v>
          </cell>
          <cell r="D107">
            <v>266</v>
          </cell>
        </row>
        <row r="108">
          <cell r="A108" t="str">
            <v>Syria</v>
          </cell>
          <cell r="B108" t="str">
            <v>nd</v>
          </cell>
          <cell r="C108" t="str">
            <v>nd</v>
          </cell>
          <cell r="D108" t="str">
            <v>nd</v>
          </cell>
        </row>
        <row r="109">
          <cell r="A109" t="str">
            <v>Taiwan</v>
          </cell>
          <cell r="B109" t="str">
            <v>nd</v>
          </cell>
          <cell r="C109" t="str">
            <v>nd</v>
          </cell>
          <cell r="D109" t="str">
            <v>nd</v>
          </cell>
        </row>
        <row r="110">
          <cell r="A110" t="str">
            <v>Tajikistan</v>
          </cell>
          <cell r="B110" t="str">
            <v>nd</v>
          </cell>
          <cell r="C110" t="str">
            <v>nd</v>
          </cell>
          <cell r="D110" t="str">
            <v>nd</v>
          </cell>
        </row>
        <row r="111">
          <cell r="A111" t="str">
            <v>Tanzania</v>
          </cell>
          <cell r="B111" t="str">
            <v>nd</v>
          </cell>
          <cell r="C111" t="str">
            <v>nd</v>
          </cell>
          <cell r="D111" t="str">
            <v>nd</v>
          </cell>
        </row>
        <row r="112">
          <cell r="A112" t="str">
            <v>Thailand</v>
          </cell>
          <cell r="B112">
            <v>6.42</v>
          </cell>
          <cell r="C112">
            <v>3.412</v>
          </cell>
          <cell r="D112">
            <v>7901</v>
          </cell>
        </row>
        <row r="113">
          <cell r="A113" t="str">
            <v>Timor-Leste</v>
          </cell>
          <cell r="B113" t="str">
            <v>nd</v>
          </cell>
          <cell r="C113" t="str">
            <v>nd</v>
          </cell>
          <cell r="D113" t="str">
            <v>nd</v>
          </cell>
        </row>
        <row r="114">
          <cell r="A114" t="str">
            <v>Tonga</v>
          </cell>
          <cell r="B114" t="str">
            <v>nd</v>
          </cell>
          <cell r="C114" t="str">
            <v>nd</v>
          </cell>
          <cell r="D114" t="str">
            <v>nd</v>
          </cell>
        </row>
        <row r="115">
          <cell r="A115" t="str">
            <v>Trinidad and Tobago</v>
          </cell>
          <cell r="B115" t="str">
            <v>nd</v>
          </cell>
          <cell r="C115" t="str">
            <v>nd</v>
          </cell>
          <cell r="D115">
            <v>1</v>
          </cell>
        </row>
        <row r="116">
          <cell r="A116" t="str">
            <v>Tunisia</v>
          </cell>
          <cell r="B116">
            <v>0.107</v>
          </cell>
          <cell r="C116">
            <v>0.075</v>
          </cell>
          <cell r="D116">
            <v>420</v>
          </cell>
        </row>
        <row r="117">
          <cell r="A117" t="str">
            <v>Turkey</v>
          </cell>
          <cell r="B117">
            <v>0.984</v>
          </cell>
          <cell r="C117">
            <v>0.671</v>
          </cell>
          <cell r="D117">
            <v>8576</v>
          </cell>
        </row>
        <row r="118">
          <cell r="A118" t="str">
            <v>Turkmenistan</v>
          </cell>
          <cell r="B118" t="str">
            <v>nd</v>
          </cell>
          <cell r="C118" t="str">
            <v>nd</v>
          </cell>
          <cell r="D118" t="str">
            <v>nd</v>
          </cell>
        </row>
        <row r="119">
          <cell r="A119" t="str">
            <v>Turks and Caicos Islands</v>
          </cell>
          <cell r="B119" t="str">
            <v>nd</v>
          </cell>
          <cell r="C119" t="str">
            <v>nd</v>
          </cell>
          <cell r="D119" t="str">
            <v>nd</v>
          </cell>
        </row>
        <row r="120">
          <cell r="A120" t="str">
            <v>Ukraine</v>
          </cell>
          <cell r="B120">
            <v>6.6</v>
          </cell>
          <cell r="C120">
            <v>0.819</v>
          </cell>
          <cell r="D120">
            <v>5213</v>
          </cell>
        </row>
        <row r="121">
          <cell r="A121" t="str">
            <v>United Kingdom</v>
          </cell>
          <cell r="B121">
            <v>45</v>
          </cell>
          <cell r="C121">
            <v>0.217</v>
          </cell>
          <cell r="D121">
            <v>1171</v>
          </cell>
        </row>
        <row r="122">
          <cell r="A122" t="str">
            <v>Uruguay</v>
          </cell>
          <cell r="B122" t="str">
            <v>nd</v>
          </cell>
          <cell r="C122">
            <v>0.002</v>
          </cell>
          <cell r="D122">
            <v>13</v>
          </cell>
        </row>
        <row r="123">
          <cell r="A123" t="str">
            <v>Uzbekistan</v>
          </cell>
          <cell r="B123">
            <v>0.626</v>
          </cell>
          <cell r="C123" t="str">
            <v>nd</v>
          </cell>
          <cell r="D123" t="str">
            <v>nd</v>
          </cell>
        </row>
        <row r="124">
          <cell r="A124" t="str">
            <v>Vanuatu</v>
          </cell>
          <cell r="B124" t="str">
            <v>nd</v>
          </cell>
          <cell r="C124" t="str">
            <v>nd</v>
          </cell>
          <cell r="D124" t="str">
            <v>nd</v>
          </cell>
        </row>
        <row r="125">
          <cell r="A125" t="str">
            <v>Venezuela</v>
          </cell>
          <cell r="B125" t="str">
            <v>nd</v>
          </cell>
          <cell r="C125" t="str">
            <v>nd</v>
          </cell>
          <cell r="D125" t="str">
            <v>nd</v>
          </cell>
        </row>
        <row r="126">
          <cell r="A126" t="str">
            <v>Virgin Islands, British</v>
          </cell>
          <cell r="B126" t="str">
            <v>nd</v>
          </cell>
          <cell r="C126" t="str">
            <v>nd</v>
          </cell>
          <cell r="D126" t="str">
            <v>nd</v>
          </cell>
        </row>
        <row r="127">
          <cell r="A127" t="str">
            <v>Zambia</v>
          </cell>
          <cell r="B127" t="str">
            <v>nd</v>
          </cell>
          <cell r="C127" t="str">
            <v>nd</v>
          </cell>
          <cell r="D127">
            <v>1</v>
          </cell>
        </row>
      </sheetData>
      <sheetData sheetId="1">
        <row r="2">
          <cell r="A2" t="str">
            <v>Indonesia</v>
          </cell>
          <cell r="B2">
            <v>63000</v>
          </cell>
        </row>
        <row r="3">
          <cell r="A3" t="str">
            <v>Japan</v>
          </cell>
          <cell r="B3">
            <v>64143</v>
          </cell>
        </row>
        <row r="4">
          <cell r="A4" t="str">
            <v>Canada</v>
          </cell>
          <cell r="B4">
            <v>77017</v>
          </cell>
        </row>
        <row r="5">
          <cell r="A5" t="str">
            <v>Italy</v>
          </cell>
          <cell r="B5">
            <v>105000</v>
          </cell>
        </row>
        <row r="6">
          <cell r="A6" t="str">
            <v>France</v>
          </cell>
          <cell r="B6">
            <v>117934</v>
          </cell>
        </row>
        <row r="7">
          <cell r="A7" t="str">
            <v>Spain</v>
          </cell>
          <cell r="B7">
            <v>136000</v>
          </cell>
        </row>
        <row r="8">
          <cell r="A8" t="str">
            <v>Poland</v>
          </cell>
          <cell r="B8">
            <v>176569</v>
          </cell>
        </row>
        <row r="9">
          <cell r="A9" t="str">
            <v>Netherlands</v>
          </cell>
          <cell r="B9">
            <v>235000</v>
          </cell>
        </row>
        <row r="10">
          <cell r="A10" t="str">
            <v>United States of America</v>
          </cell>
          <cell r="B10">
            <v>369257</v>
          </cell>
        </row>
        <row r="11">
          <cell r="A11" t="str">
            <v>China</v>
          </cell>
          <cell r="B11">
            <v>4680726</v>
          </cell>
        </row>
        <row r="13">
          <cell r="B13">
            <v>57747</v>
          </cell>
        </row>
        <row r="14">
          <cell r="B14">
            <v>52000</v>
          </cell>
        </row>
        <row r="15">
          <cell r="B15">
            <v>45000</v>
          </cell>
        </row>
        <row r="16">
          <cell r="B16">
            <v>43416</v>
          </cell>
        </row>
        <row r="17">
          <cell r="B17">
            <v>42208</v>
          </cell>
        </row>
        <row r="18">
          <cell r="B18">
            <v>38930</v>
          </cell>
        </row>
        <row r="19">
          <cell r="B19">
            <v>28000</v>
          </cell>
        </row>
        <row r="20">
          <cell r="B20">
            <v>26708</v>
          </cell>
        </row>
        <row r="21">
          <cell r="B21">
            <v>21950</v>
          </cell>
        </row>
        <row r="22">
          <cell r="B22">
            <v>20091</v>
          </cell>
        </row>
        <row r="23">
          <cell r="B23">
            <v>14056</v>
          </cell>
        </row>
        <row r="24">
          <cell r="B24">
            <v>11446</v>
          </cell>
        </row>
        <row r="25">
          <cell r="B25">
            <v>9500</v>
          </cell>
        </row>
        <row r="26">
          <cell r="B26">
            <v>8635</v>
          </cell>
        </row>
        <row r="27">
          <cell r="B27">
            <v>8450</v>
          </cell>
        </row>
        <row r="28">
          <cell r="B28">
            <v>7890</v>
          </cell>
        </row>
        <row r="29">
          <cell r="B29">
            <v>7317</v>
          </cell>
        </row>
        <row r="30">
          <cell r="B30">
            <v>7035</v>
          </cell>
        </row>
        <row r="31">
          <cell r="B31">
            <v>6600</v>
          </cell>
        </row>
        <row r="32">
          <cell r="B32">
            <v>6420</v>
          </cell>
        </row>
        <row r="33">
          <cell r="B33">
            <v>6337</v>
          </cell>
        </row>
        <row r="34">
          <cell r="B34">
            <v>6200</v>
          </cell>
        </row>
        <row r="35">
          <cell r="B35">
            <v>5121</v>
          </cell>
        </row>
        <row r="36">
          <cell r="B36">
            <v>3528</v>
          </cell>
        </row>
        <row r="37">
          <cell r="B37">
            <v>2870</v>
          </cell>
        </row>
        <row r="38">
          <cell r="B38">
            <v>1992</v>
          </cell>
        </row>
        <row r="39">
          <cell r="B39">
            <v>1888</v>
          </cell>
        </row>
        <row r="40">
          <cell r="B40">
            <v>1812</v>
          </cell>
        </row>
        <row r="41">
          <cell r="B41">
            <v>1725</v>
          </cell>
        </row>
        <row r="42">
          <cell r="B42">
            <v>1368</v>
          </cell>
        </row>
        <row r="43">
          <cell r="B43">
            <v>1188</v>
          </cell>
        </row>
        <row r="44">
          <cell r="B44">
            <v>1150</v>
          </cell>
        </row>
        <row r="45">
          <cell r="B45">
            <v>1100</v>
          </cell>
        </row>
        <row r="46">
          <cell r="B46">
            <v>1080</v>
          </cell>
        </row>
        <row r="47">
          <cell r="B47">
            <v>1014</v>
          </cell>
        </row>
        <row r="48">
          <cell r="B48">
            <v>984</v>
          </cell>
        </row>
        <row r="49">
          <cell r="B49">
            <v>943</v>
          </cell>
        </row>
        <row r="50">
          <cell r="B50">
            <v>900</v>
          </cell>
        </row>
        <row r="51">
          <cell r="B51">
            <v>900</v>
          </cell>
        </row>
        <row r="52">
          <cell r="B52">
            <v>626</v>
          </cell>
        </row>
        <row r="53">
          <cell r="B53">
            <v>607</v>
          </cell>
        </row>
        <row r="54">
          <cell r="B54">
            <v>554</v>
          </cell>
        </row>
        <row r="55">
          <cell r="B55">
            <v>553</v>
          </cell>
        </row>
        <row r="56">
          <cell r="B56">
            <v>546</v>
          </cell>
        </row>
        <row r="57">
          <cell r="B57">
            <v>541</v>
          </cell>
        </row>
        <row r="58">
          <cell r="B58">
            <v>494</v>
          </cell>
        </row>
        <row r="59">
          <cell r="B59">
            <v>387</v>
          </cell>
        </row>
        <row r="60">
          <cell r="B60">
            <v>240</v>
          </cell>
        </row>
        <row r="61">
          <cell r="B61">
            <v>229</v>
          </cell>
        </row>
        <row r="62">
          <cell r="B62">
            <v>219</v>
          </cell>
        </row>
        <row r="63">
          <cell r="B63">
            <v>107</v>
          </cell>
        </row>
        <row r="64">
          <cell r="B64">
            <v>107</v>
          </cell>
        </row>
        <row r="65">
          <cell r="B65">
            <v>100</v>
          </cell>
        </row>
        <row r="66">
          <cell r="B66">
            <v>56</v>
          </cell>
        </row>
        <row r="67">
          <cell r="B67">
            <v>18</v>
          </cell>
        </row>
        <row r="68">
          <cell r="B68">
            <v>8</v>
          </cell>
        </row>
        <row r="69">
          <cell r="B69">
            <v>5</v>
          </cell>
        </row>
        <row r="72">
          <cell r="B72">
            <v>6166285</v>
          </cell>
        </row>
      </sheetData>
      <sheetData sheetId="2">
        <row r="2">
          <cell r="A2" t="str">
            <v>Republic of Korea</v>
          </cell>
          <cell r="B2">
            <v>8671</v>
          </cell>
        </row>
        <row r="3">
          <cell r="A3" t="str">
            <v>United States of America</v>
          </cell>
          <cell r="B3">
            <v>9186</v>
          </cell>
        </row>
        <row r="4">
          <cell r="A4" t="str">
            <v>Hungary</v>
          </cell>
          <cell r="B4">
            <v>9338</v>
          </cell>
        </row>
        <row r="5">
          <cell r="A5" t="str">
            <v>Canada</v>
          </cell>
          <cell r="B5">
            <v>21214</v>
          </cell>
        </row>
        <row r="6">
          <cell r="A6" t="str">
            <v>China</v>
          </cell>
          <cell r="B6">
            <v>22006</v>
          </cell>
        </row>
        <row r="7">
          <cell r="A7" t="str">
            <v>Belgium</v>
          </cell>
          <cell r="B7">
            <v>36501</v>
          </cell>
        </row>
        <row r="8">
          <cell r="A8" t="str">
            <v>Lithuania</v>
          </cell>
          <cell r="B8">
            <v>36971</v>
          </cell>
        </row>
        <row r="9">
          <cell r="A9" t="str">
            <v>Ireland</v>
          </cell>
          <cell r="B9">
            <v>71440</v>
          </cell>
        </row>
        <row r="10">
          <cell r="A10" t="str">
            <v>Netherlands</v>
          </cell>
          <cell r="B10">
            <v>93634</v>
          </cell>
        </row>
        <row r="11">
          <cell r="A11" t="str">
            <v>Poland</v>
          </cell>
          <cell r="B11">
            <v>147678</v>
          </cell>
        </row>
        <row r="13">
          <cell r="B13">
            <v>5494</v>
          </cell>
        </row>
        <row r="14">
          <cell r="B14">
            <v>5135</v>
          </cell>
        </row>
        <row r="15">
          <cell r="B15">
            <v>4248</v>
          </cell>
        </row>
        <row r="16">
          <cell r="B16">
            <v>3412</v>
          </cell>
        </row>
        <row r="17">
          <cell r="B17">
            <v>2562</v>
          </cell>
        </row>
        <row r="18">
          <cell r="B18">
            <v>2484</v>
          </cell>
        </row>
        <row r="19">
          <cell r="B19">
            <v>2248</v>
          </cell>
        </row>
        <row r="20">
          <cell r="B20">
            <v>2242</v>
          </cell>
        </row>
        <row r="21">
          <cell r="B21">
            <v>2144</v>
          </cell>
        </row>
        <row r="22">
          <cell r="B22">
            <v>1794</v>
          </cell>
        </row>
        <row r="23">
          <cell r="B23">
            <v>1646</v>
          </cell>
        </row>
        <row r="24">
          <cell r="B24">
            <v>1448</v>
          </cell>
        </row>
        <row r="25">
          <cell r="B25">
            <v>1348</v>
          </cell>
        </row>
        <row r="26">
          <cell r="B26">
            <v>1182</v>
          </cell>
        </row>
        <row r="27">
          <cell r="B27">
            <v>1087</v>
          </cell>
        </row>
        <row r="28">
          <cell r="B28">
            <v>1034</v>
          </cell>
        </row>
        <row r="29">
          <cell r="B29">
            <v>972</v>
          </cell>
        </row>
        <row r="30">
          <cell r="B30">
            <v>898</v>
          </cell>
        </row>
        <row r="31">
          <cell r="B31">
            <v>853</v>
          </cell>
        </row>
        <row r="32">
          <cell r="B32">
            <v>819</v>
          </cell>
        </row>
        <row r="33">
          <cell r="B33">
            <v>747</v>
          </cell>
        </row>
        <row r="34">
          <cell r="B34">
            <v>671</v>
          </cell>
        </row>
        <row r="35">
          <cell r="B35">
            <v>660</v>
          </cell>
        </row>
        <row r="36">
          <cell r="B36">
            <v>633</v>
          </cell>
        </row>
        <row r="37">
          <cell r="B37">
            <v>485</v>
          </cell>
        </row>
        <row r="38">
          <cell r="B38">
            <v>479</v>
          </cell>
        </row>
        <row r="39">
          <cell r="B39">
            <v>434</v>
          </cell>
        </row>
        <row r="40">
          <cell r="B40">
            <v>408</v>
          </cell>
        </row>
        <row r="41">
          <cell r="B41">
            <v>394</v>
          </cell>
        </row>
        <row r="42">
          <cell r="B42">
            <v>382</v>
          </cell>
        </row>
        <row r="43">
          <cell r="B43">
            <v>362</v>
          </cell>
        </row>
        <row r="44">
          <cell r="B44">
            <v>300</v>
          </cell>
        </row>
        <row r="45">
          <cell r="B45">
            <v>217</v>
          </cell>
        </row>
        <row r="46">
          <cell r="B46">
            <v>205</v>
          </cell>
        </row>
        <row r="47">
          <cell r="B47">
            <v>174</v>
          </cell>
        </row>
        <row r="48">
          <cell r="B48">
            <v>172</v>
          </cell>
        </row>
        <row r="49">
          <cell r="B49">
            <v>154</v>
          </cell>
        </row>
        <row r="50">
          <cell r="B50">
            <v>140</v>
          </cell>
        </row>
        <row r="51">
          <cell r="B51">
            <v>125</v>
          </cell>
        </row>
        <row r="52">
          <cell r="B52">
            <v>97</v>
          </cell>
        </row>
        <row r="53">
          <cell r="B53">
            <v>95</v>
          </cell>
        </row>
        <row r="54">
          <cell r="B54">
            <v>83</v>
          </cell>
        </row>
        <row r="55">
          <cell r="B55">
            <v>75</v>
          </cell>
        </row>
        <row r="56">
          <cell r="B56">
            <v>71</v>
          </cell>
        </row>
        <row r="57">
          <cell r="B57">
            <v>65</v>
          </cell>
        </row>
        <row r="58">
          <cell r="B58">
            <v>64</v>
          </cell>
        </row>
        <row r="59">
          <cell r="B59">
            <v>61</v>
          </cell>
        </row>
        <row r="60">
          <cell r="B60">
            <v>55</v>
          </cell>
        </row>
        <row r="61">
          <cell r="B61">
            <v>52</v>
          </cell>
        </row>
        <row r="62">
          <cell r="B62">
            <v>48</v>
          </cell>
        </row>
        <row r="63">
          <cell r="B63">
            <v>42</v>
          </cell>
        </row>
        <row r="64">
          <cell r="B64">
            <v>37</v>
          </cell>
        </row>
        <row r="65">
          <cell r="B65">
            <v>36</v>
          </cell>
        </row>
        <row r="66">
          <cell r="B66">
            <v>35</v>
          </cell>
        </row>
        <row r="67">
          <cell r="B67">
            <v>34</v>
          </cell>
        </row>
        <row r="68">
          <cell r="B68">
            <v>31</v>
          </cell>
        </row>
        <row r="69">
          <cell r="B69">
            <v>21</v>
          </cell>
        </row>
        <row r="70">
          <cell r="B70">
            <v>19</v>
          </cell>
        </row>
        <row r="71">
          <cell r="B71">
            <v>18</v>
          </cell>
        </row>
        <row r="72">
          <cell r="B72">
            <v>18</v>
          </cell>
        </row>
        <row r="73">
          <cell r="B73">
            <v>15</v>
          </cell>
        </row>
        <row r="74">
          <cell r="B74">
            <v>13</v>
          </cell>
        </row>
        <row r="75">
          <cell r="B75">
            <v>12</v>
          </cell>
        </row>
        <row r="76">
          <cell r="B76">
            <v>11</v>
          </cell>
        </row>
        <row r="77">
          <cell r="B77">
            <v>10</v>
          </cell>
        </row>
        <row r="78">
          <cell r="B78">
            <v>9</v>
          </cell>
        </row>
        <row r="79">
          <cell r="B79">
            <v>8</v>
          </cell>
        </row>
        <row r="80">
          <cell r="B80">
            <v>7</v>
          </cell>
        </row>
        <row r="81">
          <cell r="B81">
            <v>5</v>
          </cell>
        </row>
        <row r="82">
          <cell r="B82">
            <v>5</v>
          </cell>
        </row>
        <row r="83">
          <cell r="B83">
            <v>4</v>
          </cell>
        </row>
        <row r="84">
          <cell r="B84">
            <v>3</v>
          </cell>
        </row>
        <row r="85">
          <cell r="B85">
            <v>2</v>
          </cell>
        </row>
        <row r="86">
          <cell r="B86">
            <v>2</v>
          </cell>
        </row>
        <row r="87">
          <cell r="B87">
            <v>1</v>
          </cell>
        </row>
        <row r="88">
          <cell r="B88">
            <v>1</v>
          </cell>
        </row>
        <row r="89">
          <cell r="B89">
            <v>1</v>
          </cell>
        </row>
        <row r="91">
          <cell r="B91">
            <v>507997</v>
          </cell>
        </row>
      </sheetData>
      <sheetData sheetId="3">
        <row r="2">
          <cell r="A2" t="str">
            <v>France</v>
          </cell>
          <cell r="B2">
            <v>28010</v>
          </cell>
        </row>
        <row r="3">
          <cell r="A3" t="str">
            <v>Italy</v>
          </cell>
          <cell r="B3">
            <v>42178</v>
          </cell>
        </row>
        <row r="4">
          <cell r="A4" t="str">
            <v>United States of America</v>
          </cell>
          <cell r="B4">
            <v>45479</v>
          </cell>
        </row>
        <row r="5">
          <cell r="A5" t="str">
            <v>Canada</v>
          </cell>
          <cell r="B5">
            <v>76120</v>
          </cell>
        </row>
        <row r="6">
          <cell r="A6" t="str">
            <v>Lithuania</v>
          </cell>
          <cell r="B6">
            <v>84682</v>
          </cell>
        </row>
        <row r="7">
          <cell r="A7" t="str">
            <v>China</v>
          </cell>
          <cell r="B7">
            <v>86741</v>
          </cell>
        </row>
        <row r="8">
          <cell r="A8" t="str">
            <v>Belgium</v>
          </cell>
          <cell r="B8">
            <v>102984</v>
          </cell>
        </row>
        <row r="9">
          <cell r="A9" t="str">
            <v>Ireland</v>
          </cell>
          <cell r="B9">
            <v>178015</v>
          </cell>
        </row>
        <row r="10">
          <cell r="A10" t="str">
            <v>Netherlands</v>
          </cell>
          <cell r="B10">
            <v>294447</v>
          </cell>
        </row>
        <row r="11">
          <cell r="A11" t="str">
            <v>Poland</v>
          </cell>
          <cell r="B11">
            <v>349672</v>
          </cell>
        </row>
        <row r="13">
          <cell r="B13">
            <v>27095</v>
          </cell>
        </row>
        <row r="14">
          <cell r="B14">
            <v>26618</v>
          </cell>
        </row>
        <row r="15">
          <cell r="B15">
            <v>26053</v>
          </cell>
        </row>
        <row r="16">
          <cell r="B16">
            <v>25435</v>
          </cell>
        </row>
        <row r="17">
          <cell r="B17">
            <v>22157</v>
          </cell>
        </row>
        <row r="18">
          <cell r="B18">
            <v>17764</v>
          </cell>
        </row>
        <row r="19">
          <cell r="B19">
            <v>15044</v>
          </cell>
        </row>
        <row r="20">
          <cell r="B20">
            <v>14733</v>
          </cell>
        </row>
        <row r="21">
          <cell r="B21">
            <v>8902</v>
          </cell>
        </row>
        <row r="22">
          <cell r="B22">
            <v>8576</v>
          </cell>
        </row>
        <row r="23">
          <cell r="B23">
            <v>8518</v>
          </cell>
        </row>
        <row r="24">
          <cell r="B24">
            <v>7901</v>
          </cell>
        </row>
        <row r="25">
          <cell r="B25">
            <v>7705</v>
          </cell>
        </row>
        <row r="26">
          <cell r="B26">
            <v>6044</v>
          </cell>
        </row>
        <row r="27">
          <cell r="B27">
            <v>5267</v>
          </cell>
        </row>
        <row r="28">
          <cell r="B28">
            <v>5213</v>
          </cell>
        </row>
        <row r="29">
          <cell r="B29">
            <v>5058</v>
          </cell>
        </row>
        <row r="30">
          <cell r="B30">
            <v>5043</v>
          </cell>
        </row>
        <row r="31">
          <cell r="B31">
            <v>4238</v>
          </cell>
        </row>
        <row r="32">
          <cell r="B32">
            <v>4065</v>
          </cell>
        </row>
        <row r="33">
          <cell r="B33">
            <v>3697</v>
          </cell>
        </row>
        <row r="34">
          <cell r="B34">
            <v>3450</v>
          </cell>
        </row>
        <row r="35">
          <cell r="B35">
            <v>3006</v>
          </cell>
        </row>
        <row r="36">
          <cell r="B36">
            <v>2561</v>
          </cell>
        </row>
        <row r="37">
          <cell r="B37">
            <v>2495</v>
          </cell>
        </row>
        <row r="38">
          <cell r="B38">
            <v>1926</v>
          </cell>
        </row>
        <row r="39">
          <cell r="B39">
            <v>1781</v>
          </cell>
        </row>
        <row r="40">
          <cell r="B40">
            <v>1629</v>
          </cell>
        </row>
        <row r="41">
          <cell r="B41">
            <v>1625</v>
          </cell>
        </row>
        <row r="42">
          <cell r="B42">
            <v>1478</v>
          </cell>
        </row>
        <row r="43">
          <cell r="B43">
            <v>1417</v>
          </cell>
        </row>
        <row r="44">
          <cell r="B44">
            <v>1280</v>
          </cell>
        </row>
        <row r="45">
          <cell r="B45">
            <v>1171</v>
          </cell>
        </row>
        <row r="46">
          <cell r="B46">
            <v>1054</v>
          </cell>
        </row>
        <row r="47">
          <cell r="B47">
            <v>864</v>
          </cell>
        </row>
        <row r="48">
          <cell r="B48">
            <v>742</v>
          </cell>
        </row>
        <row r="49">
          <cell r="B49">
            <v>510</v>
          </cell>
        </row>
        <row r="50">
          <cell r="B50">
            <v>490</v>
          </cell>
        </row>
        <row r="51">
          <cell r="B51">
            <v>420</v>
          </cell>
        </row>
        <row r="52">
          <cell r="B52">
            <v>402</v>
          </cell>
        </row>
        <row r="53">
          <cell r="B53">
            <v>362</v>
          </cell>
        </row>
        <row r="54">
          <cell r="B54">
            <v>347</v>
          </cell>
        </row>
        <row r="55">
          <cell r="B55">
            <v>295</v>
          </cell>
        </row>
        <row r="56">
          <cell r="B56">
            <v>293</v>
          </cell>
        </row>
        <row r="57">
          <cell r="B57">
            <v>282</v>
          </cell>
        </row>
        <row r="58">
          <cell r="B58">
            <v>266</v>
          </cell>
        </row>
        <row r="59">
          <cell r="B59">
            <v>262</v>
          </cell>
        </row>
        <row r="60">
          <cell r="B60">
            <v>185</v>
          </cell>
        </row>
        <row r="61">
          <cell r="B61">
            <v>166</v>
          </cell>
        </row>
        <row r="62">
          <cell r="B62">
            <v>159</v>
          </cell>
        </row>
        <row r="63">
          <cell r="B63">
            <v>110</v>
          </cell>
        </row>
        <row r="64">
          <cell r="B64">
            <v>99</v>
          </cell>
        </row>
        <row r="65">
          <cell r="B65">
            <v>96</v>
          </cell>
        </row>
        <row r="66">
          <cell r="B66">
            <v>94</v>
          </cell>
        </row>
        <row r="67">
          <cell r="B67">
            <v>89</v>
          </cell>
        </row>
        <row r="68">
          <cell r="B68">
            <v>87</v>
          </cell>
        </row>
        <row r="69">
          <cell r="B69">
            <v>84</v>
          </cell>
        </row>
        <row r="70">
          <cell r="B70">
            <v>74</v>
          </cell>
        </row>
        <row r="71">
          <cell r="B71">
            <v>66</v>
          </cell>
        </row>
        <row r="72">
          <cell r="B72">
            <v>61</v>
          </cell>
        </row>
        <row r="73">
          <cell r="B73">
            <v>58</v>
          </cell>
        </row>
        <row r="74">
          <cell r="B74">
            <v>53</v>
          </cell>
        </row>
        <row r="75">
          <cell r="B75">
            <v>50</v>
          </cell>
        </row>
        <row r="76">
          <cell r="B76">
            <v>42</v>
          </cell>
        </row>
        <row r="77">
          <cell r="B77">
            <v>32</v>
          </cell>
        </row>
        <row r="78">
          <cell r="B78">
            <v>21</v>
          </cell>
        </row>
        <row r="79">
          <cell r="B79">
            <v>21</v>
          </cell>
        </row>
        <row r="80">
          <cell r="B80">
            <v>13</v>
          </cell>
        </row>
        <row r="81">
          <cell r="B81">
            <v>13</v>
          </cell>
        </row>
        <row r="82">
          <cell r="B82">
            <v>12</v>
          </cell>
        </row>
        <row r="83">
          <cell r="B83">
            <v>12</v>
          </cell>
        </row>
        <row r="84">
          <cell r="B84">
            <v>11</v>
          </cell>
        </row>
        <row r="85">
          <cell r="B85">
            <v>8</v>
          </cell>
        </row>
        <row r="86">
          <cell r="B86">
            <v>7</v>
          </cell>
        </row>
        <row r="87">
          <cell r="B87">
            <v>7</v>
          </cell>
        </row>
        <row r="88">
          <cell r="B88">
            <v>6</v>
          </cell>
        </row>
        <row r="89">
          <cell r="B89">
            <v>6</v>
          </cell>
        </row>
        <row r="90">
          <cell r="B90">
            <v>6</v>
          </cell>
        </row>
        <row r="91">
          <cell r="B91">
            <v>4</v>
          </cell>
        </row>
        <row r="92">
          <cell r="B92">
            <v>3</v>
          </cell>
        </row>
        <row r="93">
          <cell r="B93">
            <v>2</v>
          </cell>
        </row>
        <row r="94">
          <cell r="B94">
            <v>1</v>
          </cell>
        </row>
        <row r="95">
          <cell r="B95">
            <v>1</v>
          </cell>
        </row>
        <row r="96">
          <cell r="B96">
            <v>1</v>
          </cell>
        </row>
        <row r="97">
          <cell r="B97">
            <v>1</v>
          </cell>
        </row>
        <row r="98">
          <cell r="B98">
            <v>1</v>
          </cell>
        </row>
        <row r="99">
          <cell r="B99">
            <v>1</v>
          </cell>
        </row>
        <row r="100">
          <cell r="B100">
            <v>1</v>
          </cell>
        </row>
        <row r="101">
          <cell r="B101">
            <v>1</v>
          </cell>
        </row>
        <row r="102">
          <cell r="B102">
            <v>1</v>
          </cell>
        </row>
        <row r="105">
          <cell r="B105">
            <v>1530149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88"/>
  <sheetViews>
    <sheetView tabSelected="1" zoomScalePageLayoutView="0" workbookViewId="0" topLeftCell="A61">
      <selection activeCell="F162" sqref="F162"/>
    </sheetView>
  </sheetViews>
  <sheetFormatPr defaultColWidth="9.140625" defaultRowHeight="12.75"/>
  <cols>
    <col min="1" max="1" width="26.7109375" style="1" customWidth="1"/>
    <col min="2" max="4" width="15.00390625" style="1" customWidth="1"/>
    <col min="5" max="5" width="2.7109375" style="1" customWidth="1"/>
    <col min="6" max="16384" width="9.140625" style="1" customWidth="1"/>
  </cols>
  <sheetData>
    <row r="1" spans="1:12" ht="15.75" customHeight="1">
      <c r="A1" s="27" t="s">
        <v>11</v>
      </c>
      <c r="B1" s="27"/>
      <c r="C1" s="27"/>
      <c r="D1" s="27"/>
      <c r="E1" s="27"/>
      <c r="F1" s="27"/>
      <c r="G1" s="27"/>
      <c r="H1" s="27"/>
      <c r="I1" s="27"/>
      <c r="J1" s="27"/>
      <c r="K1" s="27"/>
      <c r="L1" s="27"/>
    </row>
    <row r="2" spans="1:7" ht="15.75">
      <c r="A2" s="2"/>
      <c r="B2" s="2"/>
      <c r="C2" s="2"/>
      <c r="D2" s="2"/>
      <c r="E2" s="3"/>
      <c r="F2" s="3"/>
      <c r="G2" s="3"/>
    </row>
    <row r="3" spans="1:12" ht="25.5" customHeight="1">
      <c r="A3" s="28" t="s">
        <v>19</v>
      </c>
      <c r="B3" s="29"/>
      <c r="C3" s="29"/>
      <c r="D3" s="29"/>
      <c r="F3" s="30" t="s">
        <v>20</v>
      </c>
      <c r="G3" s="31"/>
      <c r="H3" s="31"/>
      <c r="I3" s="31"/>
      <c r="J3" s="31"/>
      <c r="K3" s="31"/>
      <c r="L3" s="31"/>
    </row>
    <row r="4" spans="1:4" ht="12.75">
      <c r="A4" s="4" t="s">
        <v>0</v>
      </c>
      <c r="B4" s="5" t="s">
        <v>1</v>
      </c>
      <c r="C4" s="6" t="s">
        <v>2</v>
      </c>
      <c r="D4" s="6" t="s">
        <v>3</v>
      </c>
    </row>
    <row r="5" spans="1:4" ht="12.75">
      <c r="A5" s="7"/>
      <c r="B5" s="32" t="s">
        <v>4</v>
      </c>
      <c r="C5" s="33"/>
      <c r="D5" s="8" t="s">
        <v>5</v>
      </c>
    </row>
    <row r="6" spans="1:4" ht="12.75">
      <c r="A6" s="9" t="str">
        <f>'[1]Mushroom'!A2</f>
        <v>Algeria</v>
      </c>
      <c r="B6" s="10">
        <f>'[1]Mushroom'!B2</f>
        <v>0.229</v>
      </c>
      <c r="C6" s="10">
        <f>'[1]Mushroom'!C2</f>
        <v>0.071</v>
      </c>
      <c r="D6" s="10">
        <f>'[1]Mushroom'!D2</f>
        <v>510</v>
      </c>
    </row>
    <row r="7" spans="1:4" ht="12.75">
      <c r="A7" s="9" t="str">
        <f>'[1]Mushroom'!A3</f>
        <v>Anguilla</v>
      </c>
      <c r="B7" s="10" t="str">
        <f>'[1]Mushroom'!B3</f>
        <v>nd</v>
      </c>
      <c r="C7" s="10" t="str">
        <f>'[1]Mushroom'!C3</f>
        <v>nd</v>
      </c>
      <c r="D7" s="10" t="str">
        <f>'[1]Mushroom'!D3</f>
        <v>nd</v>
      </c>
    </row>
    <row r="8" spans="1:4" ht="12.75">
      <c r="A8" s="9" t="str">
        <f>'[1]Mushroom'!A4</f>
        <v>Antigua and Barbuda</v>
      </c>
      <c r="B8" s="10" t="str">
        <f>'[1]Mushroom'!B4</f>
        <v>nd</v>
      </c>
      <c r="C8" s="10" t="str">
        <f>'[1]Mushroom'!C4</f>
        <v>nd</v>
      </c>
      <c r="D8" s="10" t="str">
        <f>'[1]Mushroom'!D4</f>
        <v>nd</v>
      </c>
    </row>
    <row r="9" spans="1:4" ht="12.75">
      <c r="A9" s="9" t="str">
        <f>'[1]Mushroom'!A5</f>
        <v>Argentina</v>
      </c>
      <c r="B9" s="10" t="str">
        <f>'[1]Mushroom'!B5</f>
        <v>nd</v>
      </c>
      <c r="C9" s="10">
        <f>'[1]Mushroom'!C5</f>
        <v>0.018</v>
      </c>
      <c r="D9" s="10">
        <f>'[1]Mushroom'!D5</f>
        <v>94</v>
      </c>
    </row>
    <row r="10" spans="1:4" ht="12.75">
      <c r="A10" s="9" t="str">
        <f>'[1]Mushroom'!A6</f>
        <v>Armenia</v>
      </c>
      <c r="B10" s="10" t="str">
        <f>'[1]Mushroom'!B6</f>
        <v>nd</v>
      </c>
      <c r="C10" s="10">
        <f>'[1]Mushroom'!C6</f>
        <v>0.008</v>
      </c>
      <c r="D10" s="10">
        <f>'[1]Mushroom'!D6</f>
        <v>12</v>
      </c>
    </row>
    <row r="11" spans="1:4" ht="12.75">
      <c r="A11" s="9" t="str">
        <f>'[1]Mushroom'!A7</f>
        <v>Aruba</v>
      </c>
      <c r="B11" s="10" t="str">
        <f>'[1]Mushroom'!B7</f>
        <v>nd</v>
      </c>
      <c r="C11" s="10" t="str">
        <f>'[1]Mushroom'!C7</f>
        <v>nd</v>
      </c>
      <c r="D11" s="10" t="str">
        <f>'[1]Mushroom'!D7</f>
        <v>nd</v>
      </c>
    </row>
    <row r="12" spans="1:4" ht="12.75">
      <c r="A12" s="9" t="str">
        <f>'[1]Mushroom'!A8</f>
        <v>Australia</v>
      </c>
      <c r="B12" s="10">
        <f>'[1]Mushroom'!B8</f>
        <v>43.416</v>
      </c>
      <c r="C12" s="10">
        <f>'[1]Mushroom'!C8</f>
        <v>0.097</v>
      </c>
      <c r="D12" s="10">
        <f>'[1]Mushroom'!D8</f>
        <v>742</v>
      </c>
    </row>
    <row r="13" spans="1:4" ht="12.75">
      <c r="A13" s="9" t="str">
        <f>'[1]Mushroom'!A9</f>
        <v>Austria</v>
      </c>
      <c r="B13" s="10">
        <f>'[1]Mushroom'!B9</f>
        <v>0.9</v>
      </c>
      <c r="C13" s="10">
        <f>'[1]Mushroom'!C9</f>
        <v>1.182</v>
      </c>
      <c r="D13" s="10">
        <f>'[1]Mushroom'!D9</f>
        <v>8902</v>
      </c>
    </row>
    <row r="14" spans="1:4" ht="12.75">
      <c r="A14" s="9" t="str">
        <f>'[1]Mushroom'!A10</f>
        <v>Azerbaijan</v>
      </c>
      <c r="B14" s="10">
        <f>'[1]Mushroom'!B10</f>
        <v>1.368</v>
      </c>
      <c r="C14" s="10" t="str">
        <f>'[1]Mushroom'!C10</f>
        <v>nd</v>
      </c>
      <c r="D14" s="10" t="str">
        <f>'[1]Mushroom'!D10</f>
        <v>nd</v>
      </c>
    </row>
    <row r="15" spans="1:4" ht="12.75">
      <c r="A15" s="9" t="str">
        <f>'[1]Mushroom'!A11</f>
        <v>Bahamas</v>
      </c>
      <c r="B15" s="10" t="str">
        <f>'[1]Mushroom'!B11</f>
        <v>nd</v>
      </c>
      <c r="C15" s="10" t="str">
        <f>'[1]Mushroom'!C11</f>
        <v>nd</v>
      </c>
      <c r="D15" s="10" t="str">
        <f>'[1]Mushroom'!D11</f>
        <v>nd</v>
      </c>
    </row>
    <row r="16" spans="1:4" ht="12.75">
      <c r="A16" s="9" t="str">
        <f>'[1]Mushroom'!A12</f>
        <v>Bangladesh</v>
      </c>
      <c r="B16" s="10" t="str">
        <f>'[1]Mushroom'!B12</f>
        <v>nd</v>
      </c>
      <c r="C16" s="10" t="str">
        <f>'[1]Mushroom'!C12</f>
        <v>nd</v>
      </c>
      <c r="D16" s="10" t="str">
        <f>'[1]Mushroom'!D12</f>
        <v>nd</v>
      </c>
    </row>
    <row r="17" spans="1:4" ht="12.75">
      <c r="A17" s="9" t="str">
        <f>'[1]Mushroom'!A13</f>
        <v>Barbados</v>
      </c>
      <c r="B17" s="10" t="str">
        <f>'[1]Mushroom'!B13</f>
        <v>nd</v>
      </c>
      <c r="C17" s="10" t="str">
        <f>'[1]Mushroom'!C13</f>
        <v>nd</v>
      </c>
      <c r="D17" s="10">
        <f>'[1]Mushroom'!D13</f>
        <v>2</v>
      </c>
    </row>
    <row r="18" spans="1:4" ht="12.75">
      <c r="A18" s="9" t="str">
        <f>'[1]Mushroom'!A14</f>
        <v>Belarus</v>
      </c>
      <c r="B18" s="10">
        <f>'[1]Mushroom'!B14</f>
        <v>7.035</v>
      </c>
      <c r="C18" s="10">
        <f>'[1]Mushroom'!C14</f>
        <v>4.248</v>
      </c>
      <c r="D18" s="10">
        <f>'[1]Mushroom'!D14</f>
        <v>17764</v>
      </c>
    </row>
    <row r="19" spans="1:4" ht="12.75">
      <c r="A19" s="9" t="str">
        <f>'[1]Mushroom'!A15</f>
        <v>Belgium</v>
      </c>
      <c r="B19" s="10">
        <f>'[1]Mushroom'!B15</f>
        <v>42.208</v>
      </c>
      <c r="C19" s="10">
        <f>'[1]Mushroom'!C15</f>
        <v>36.501</v>
      </c>
      <c r="D19" s="10">
        <f>'[1]Mushroom'!D15</f>
        <v>102984</v>
      </c>
    </row>
    <row r="20" spans="1:4" ht="12.75">
      <c r="A20" s="9" t="str">
        <f>'[1]Mushroom'!A16</f>
        <v>Belize</v>
      </c>
      <c r="B20" s="10" t="str">
        <f>'[1]Mushroom'!B16</f>
        <v>nd</v>
      </c>
      <c r="C20" s="10" t="str">
        <f>'[1]Mushroom'!C16</f>
        <v>nd</v>
      </c>
      <c r="D20" s="10" t="str">
        <f>'[1]Mushroom'!D16</f>
        <v>nd</v>
      </c>
    </row>
    <row r="21" spans="1:4" ht="12.75">
      <c r="A21" s="9" t="str">
        <f>'[1]Mushroom'!A17</f>
        <v>Bermuda</v>
      </c>
      <c r="B21" s="10" t="str">
        <f>'[1]Mushroom'!B17</f>
        <v>nd</v>
      </c>
      <c r="C21" s="10" t="str">
        <f>'[1]Mushroom'!C17</f>
        <v>nd</v>
      </c>
      <c r="D21" s="10" t="str">
        <f>'[1]Mushroom'!D17</f>
        <v>nd</v>
      </c>
    </row>
    <row r="22" spans="1:4" ht="12.75">
      <c r="A22" s="9" t="str">
        <f>'[1]Mushroom'!A18</f>
        <v>Bolivia</v>
      </c>
      <c r="B22" s="10" t="str">
        <f>'[1]Mushroom'!B18</f>
        <v>nd</v>
      </c>
      <c r="C22" s="10" t="str">
        <f>'[1]Mushroom'!C18</f>
        <v>nd</v>
      </c>
      <c r="D22" s="10" t="str">
        <f>'[1]Mushroom'!D18</f>
        <v>nd</v>
      </c>
    </row>
    <row r="23" spans="1:4" ht="12.75">
      <c r="A23" s="9" t="str">
        <f>'[1]Mushroom'!A19</f>
        <v>Bosnia and Herzegovina</v>
      </c>
      <c r="B23" s="10">
        <f>'[1]Mushroom'!B19</f>
        <v>0.943</v>
      </c>
      <c r="C23" s="10">
        <f>'[1]Mushroom'!C19</f>
        <v>0.154</v>
      </c>
      <c r="D23" s="10">
        <f>'[1]Mushroom'!D19</f>
        <v>1781</v>
      </c>
    </row>
    <row r="24" spans="1:4" ht="12.75">
      <c r="A24" s="9" t="str">
        <f>'[1]Mushroom'!A20</f>
        <v>Brazil</v>
      </c>
      <c r="B24" s="10" t="str">
        <f>'[1]Mushroom'!B20</f>
        <v>nd</v>
      </c>
      <c r="C24" s="10">
        <f>'[1]Mushroom'!C20</f>
        <v>0.003</v>
      </c>
      <c r="D24" s="10">
        <f>'[1]Mushroom'!D20</f>
        <v>13</v>
      </c>
    </row>
    <row r="25" spans="1:4" ht="12.75">
      <c r="A25" s="9" t="str">
        <f>'[1]Mushroom'!A21</f>
        <v>Bulgaria</v>
      </c>
      <c r="B25" s="10">
        <f>'[1]Mushroom'!B21</f>
        <v>1.725</v>
      </c>
      <c r="C25" s="10">
        <f>'[1]Mushroom'!C21</f>
        <v>1.087</v>
      </c>
      <c r="D25" s="10">
        <f>'[1]Mushroom'!D21</f>
        <v>15044</v>
      </c>
    </row>
    <row r="26" spans="1:4" ht="12.75">
      <c r="A26" s="9" t="str">
        <f>'[1]Mushroom'!A22</f>
        <v>Canada</v>
      </c>
      <c r="B26" s="10">
        <f>'[1]Mushroom'!B22</f>
        <v>77.017</v>
      </c>
      <c r="C26" s="10">
        <f>'[1]Mushroom'!C22</f>
        <v>21.214</v>
      </c>
      <c r="D26" s="10">
        <f>'[1]Mushroom'!D22</f>
        <v>76120</v>
      </c>
    </row>
    <row r="27" spans="1:4" ht="12.75">
      <c r="A27" s="9" t="str">
        <f>'[1]Mushroom'!A23</f>
        <v>Cayman Islands</v>
      </c>
      <c r="B27" s="10" t="str">
        <f>'[1]Mushroom'!B23</f>
        <v>nd</v>
      </c>
      <c r="C27" s="10" t="str">
        <f>'[1]Mushroom'!C23</f>
        <v>nd</v>
      </c>
      <c r="D27" s="10" t="str">
        <f>'[1]Mushroom'!D23</f>
        <v>nd</v>
      </c>
    </row>
    <row r="28" spans="1:4" ht="12.75">
      <c r="A28" s="9" t="str">
        <f>'[1]Mushroom'!A24</f>
        <v>Chile</v>
      </c>
      <c r="B28" s="10" t="str">
        <f>'[1]Mushroom'!B24</f>
        <v>nd</v>
      </c>
      <c r="C28" s="10">
        <f>'[1]Mushroom'!C24</f>
        <v>0.011</v>
      </c>
      <c r="D28" s="10">
        <f>'[1]Mushroom'!D24</f>
        <v>58</v>
      </c>
    </row>
    <row r="29" spans="1:4" ht="12.75">
      <c r="A29" s="9" t="str">
        <f>'[1]Mushroom'!A25</f>
        <v>China</v>
      </c>
      <c r="B29" s="10">
        <f>'[1]Mushroom'!B25</f>
        <v>4680.726</v>
      </c>
      <c r="C29" s="10">
        <f>'[1]Mushroom'!C25</f>
        <v>22.006</v>
      </c>
      <c r="D29" s="10">
        <f>'[1]Mushroom'!D25</f>
        <v>86741</v>
      </c>
    </row>
    <row r="30" spans="1:4" ht="12.75">
      <c r="A30" s="9" t="str">
        <f>'[1]Mushroom'!A26</f>
        <v>Colombia</v>
      </c>
      <c r="B30" s="10" t="str">
        <f>'[1]Mushroom'!B26</f>
        <v>nd</v>
      </c>
      <c r="C30" s="10">
        <f>'[1]Mushroom'!C26</f>
        <v>0.485</v>
      </c>
      <c r="D30" s="10">
        <f>'[1]Mushroom'!D26</f>
        <v>1478</v>
      </c>
    </row>
    <row r="31" spans="1:4" ht="12.75">
      <c r="A31" s="9" t="str">
        <f>'[1]Mushroom'!A27</f>
        <v>Commonwealth of Northern Mariana Islands</v>
      </c>
      <c r="B31" s="10" t="str">
        <f>'[1]Mushroom'!B27</f>
        <v>nd</v>
      </c>
      <c r="C31" s="10" t="str">
        <f>'[1]Mushroom'!C27</f>
        <v>nd</v>
      </c>
      <c r="D31" s="10" t="str">
        <f>'[1]Mushroom'!D27</f>
        <v>nd</v>
      </c>
    </row>
    <row r="32" spans="1:4" ht="12.75">
      <c r="A32" s="9" t="str">
        <f>'[1]Mushroom'!A28</f>
        <v>Cook Islands</v>
      </c>
      <c r="B32" s="10" t="str">
        <f>'[1]Mushroom'!B28</f>
        <v>nd</v>
      </c>
      <c r="C32" s="10" t="str">
        <f>'[1]Mushroom'!C28</f>
        <v>nd</v>
      </c>
      <c r="D32" s="10" t="str">
        <f>'[1]Mushroom'!D28</f>
        <v>nd</v>
      </c>
    </row>
    <row r="33" spans="1:4" ht="12.75">
      <c r="A33" s="9" t="str">
        <f>'[1]Mushroom'!A29</f>
        <v>Costa Rica</v>
      </c>
      <c r="B33" s="10" t="str">
        <f>'[1]Mushroom'!B29</f>
        <v>nd</v>
      </c>
      <c r="C33" s="10">
        <f>'[1]Mushroom'!C29</f>
        <v>0.019</v>
      </c>
      <c r="D33" s="10">
        <f>'[1]Mushroom'!D29</f>
        <v>61</v>
      </c>
    </row>
    <row r="34" spans="1:4" ht="12.75">
      <c r="A34" s="9" t="str">
        <f>'[1]Mushroom'!A30</f>
        <v>Croatia</v>
      </c>
      <c r="B34" s="10" t="str">
        <f>'[1]Mushroom'!B30</f>
        <v>nd</v>
      </c>
      <c r="C34" s="10">
        <f>'[1]Mushroom'!C30</f>
        <v>0.174</v>
      </c>
      <c r="D34" s="10">
        <f>'[1]Mushroom'!D30</f>
        <v>1629</v>
      </c>
    </row>
    <row r="35" spans="1:4" ht="12.75">
      <c r="A35" s="9" t="str">
        <f>'[1]Mushroom'!A31</f>
        <v>Curacao</v>
      </c>
      <c r="B35" s="10" t="str">
        <f>'[1]Mushroom'!B31</f>
        <v>nd</v>
      </c>
      <c r="C35" s="10" t="str">
        <f>'[1]Mushroom'!C31</f>
        <v>nd</v>
      </c>
      <c r="D35" s="10" t="str">
        <f>'[1]Mushroom'!D31</f>
        <v>nd</v>
      </c>
    </row>
    <row r="36" spans="1:4" ht="12.75">
      <c r="A36" s="9" t="str">
        <f>'[1]Mushroom'!A32</f>
        <v>Cyprus</v>
      </c>
      <c r="B36" s="10">
        <f>'[1]Mushroom'!B32</f>
        <v>1.08</v>
      </c>
      <c r="C36" s="10">
        <f>'[1]Mushroom'!C32</f>
        <v>0.005</v>
      </c>
      <c r="D36" s="10">
        <f>'[1]Mushroom'!D32</f>
        <v>21</v>
      </c>
    </row>
    <row r="37" spans="1:4" ht="12.75">
      <c r="A37" s="9" t="str">
        <f>'[1]Mushroom'!A33</f>
        <v>Czech Republic</v>
      </c>
      <c r="B37" s="10">
        <f>'[1]Mushroom'!B33</f>
        <v>0.387</v>
      </c>
      <c r="C37" s="10">
        <f>'[1]Mushroom'!C33</f>
        <v>0.747</v>
      </c>
      <c r="D37" s="10">
        <f>'[1]Mushroom'!D33</f>
        <v>3450</v>
      </c>
    </row>
    <row r="38" spans="1:4" ht="12.75">
      <c r="A38" s="9" t="str">
        <f>'[1]Mushroom'!A34</f>
        <v>Denmark</v>
      </c>
      <c r="B38" s="10">
        <f>'[1]Mushroom'!B34</f>
        <v>7.89</v>
      </c>
      <c r="C38" s="10">
        <f>'[1]Mushroom'!C34</f>
        <v>0.052</v>
      </c>
      <c r="D38" s="10">
        <f>'[1]Mushroom'!D34</f>
        <v>362</v>
      </c>
    </row>
    <row r="39" spans="1:4" ht="12.75">
      <c r="A39" s="9" t="str">
        <f>'[1]Mushroom'!A35</f>
        <v>Dominica</v>
      </c>
      <c r="B39" s="10" t="str">
        <f>'[1]Mushroom'!B35</f>
        <v>nd</v>
      </c>
      <c r="C39" s="10" t="str">
        <f>'[1]Mushroom'!C35</f>
        <v>nd</v>
      </c>
      <c r="D39" s="10" t="str">
        <f>'[1]Mushroom'!D35</f>
        <v>nd</v>
      </c>
    </row>
    <row r="40" spans="1:4" ht="12.75">
      <c r="A40" s="9" t="str">
        <f>'[1]Mushroom'!A36</f>
        <v>Dominican Republic</v>
      </c>
      <c r="B40" s="10" t="str">
        <f>'[1]Mushroom'!B36</f>
        <v>nd</v>
      </c>
      <c r="C40" s="10" t="str">
        <f>'[1]Mushroom'!C36</f>
        <v>nd</v>
      </c>
      <c r="D40" s="10" t="str">
        <f>'[1]Mushroom'!D36</f>
        <v>nd</v>
      </c>
    </row>
    <row r="41" spans="1:4" ht="12.75">
      <c r="A41" s="9" t="str">
        <f>'[1]Mushroom'!A37</f>
        <v>Ecuador</v>
      </c>
      <c r="B41" s="10" t="str">
        <f>'[1]Mushroom'!B37</f>
        <v>nd</v>
      </c>
      <c r="C41" s="10">
        <f>'[1]Mushroom'!C37</f>
        <v>0.031</v>
      </c>
      <c r="D41" s="10">
        <f>'[1]Mushroom'!D37</f>
        <v>74</v>
      </c>
    </row>
    <row r="42" spans="1:4" ht="12.75">
      <c r="A42" s="9" t="str">
        <f>'[1]Mushroom'!A38</f>
        <v>Egypt</v>
      </c>
      <c r="B42" s="10" t="str">
        <f>'[1]Mushroom'!B38</f>
        <v>nd</v>
      </c>
      <c r="C42" s="10" t="str">
        <f>'[1]Mushroom'!C38</f>
        <v>nd</v>
      </c>
      <c r="D42" s="10" t="str">
        <f>'[1]Mushroom'!D38</f>
        <v>nd</v>
      </c>
    </row>
    <row r="43" spans="1:4" ht="12.75">
      <c r="A43" s="9" t="str">
        <f>'[1]Mushroom'!A39</f>
        <v>El Salvador</v>
      </c>
      <c r="B43" s="10" t="str">
        <f>'[1]Mushroom'!B39</f>
        <v>nd</v>
      </c>
      <c r="C43" s="10" t="str">
        <f>'[1]Mushroom'!C39</f>
        <v>nd</v>
      </c>
      <c r="D43" s="10" t="str">
        <f>'[1]Mushroom'!D39</f>
        <v>nd</v>
      </c>
    </row>
    <row r="44" spans="1:4" ht="12.75">
      <c r="A44" s="9" t="str">
        <f>'[1]Mushroom'!A40</f>
        <v>Estonia</v>
      </c>
      <c r="B44" s="10">
        <f>'[1]Mushroom'!B40</f>
        <v>0.1</v>
      </c>
      <c r="C44" s="10">
        <f>'[1]Mushroom'!C40</f>
        <v>0.036</v>
      </c>
      <c r="D44" s="10">
        <f>'[1]Mushroom'!D40</f>
        <v>295</v>
      </c>
    </row>
    <row r="45" spans="1:4" ht="12.75">
      <c r="A45" s="9" t="str">
        <f>'[1]Mushroom'!A41</f>
        <v>France</v>
      </c>
      <c r="B45" s="10">
        <f>'[1]Mushroom'!B41</f>
        <v>117.934</v>
      </c>
      <c r="C45" s="10">
        <f>'[1]Mushroom'!C41</f>
        <v>2.242</v>
      </c>
      <c r="D45" s="10">
        <f>'[1]Mushroom'!D41</f>
        <v>28010</v>
      </c>
    </row>
    <row r="46" spans="1:4" ht="12.75">
      <c r="A46" s="9" t="str">
        <f>'[1]Mushroom'!A42</f>
        <v>French Guiana</v>
      </c>
      <c r="B46" s="10" t="str">
        <f>'[1]Mushroom'!B42</f>
        <v>nd</v>
      </c>
      <c r="C46" s="10" t="str">
        <f>'[1]Mushroom'!C42</f>
        <v>nd</v>
      </c>
      <c r="D46" s="10" t="str">
        <f>'[1]Mushroom'!D42</f>
        <v>nd</v>
      </c>
    </row>
    <row r="47" spans="1:4" ht="12.75">
      <c r="A47" s="9" t="str">
        <f>'[1]Mushroom'!A43</f>
        <v>Georgia</v>
      </c>
      <c r="B47" s="10" t="str">
        <f>'[1]Mushroom'!B43</f>
        <v>nd</v>
      </c>
      <c r="C47" s="10" t="str">
        <f>'[1]Mushroom'!C43</f>
        <v>nd</v>
      </c>
      <c r="D47" s="10" t="str">
        <f>'[1]Mushroom'!D43</f>
        <v>nd</v>
      </c>
    </row>
    <row r="48" spans="1:4" ht="12.75">
      <c r="A48" s="9" t="str">
        <f>'[1]Mushroom'!A44</f>
        <v>Germany</v>
      </c>
      <c r="B48" s="10">
        <f>'[1]Mushroom'!B44</f>
        <v>52</v>
      </c>
      <c r="C48" s="10">
        <f>'[1]Mushroom'!C44</f>
        <v>5.494</v>
      </c>
      <c r="D48" s="10">
        <f>'[1]Mushroom'!D44</f>
        <v>26053</v>
      </c>
    </row>
    <row r="49" spans="1:4" ht="12.75">
      <c r="A49" s="9" t="str">
        <f>'[1]Mushroom'!A45</f>
        <v>Ghana</v>
      </c>
      <c r="B49" s="10" t="str">
        <f>'[1]Mushroom'!B45</f>
        <v>nd</v>
      </c>
      <c r="C49" s="10" t="str">
        <f>'[1]Mushroom'!C45</f>
        <v>nd</v>
      </c>
      <c r="D49" s="10" t="str">
        <f>'[1]Mushroom'!D45</f>
        <v>nd</v>
      </c>
    </row>
    <row r="50" spans="1:4" ht="12.75">
      <c r="A50" s="9" t="str">
        <f>'[1]Mushroom'!A46</f>
        <v>Greece</v>
      </c>
      <c r="B50" s="10">
        <f>'[1]Mushroom'!B46</f>
        <v>3.528</v>
      </c>
      <c r="C50" s="10">
        <f>'[1]Mushroom'!C46</f>
        <v>1.034</v>
      </c>
      <c r="D50" s="10">
        <f>'[1]Mushroom'!D46</f>
        <v>1625</v>
      </c>
    </row>
    <row r="51" spans="1:4" ht="12.75">
      <c r="A51" s="9" t="str">
        <f>'[1]Mushroom'!A47</f>
        <v>Grenada</v>
      </c>
      <c r="B51" s="10" t="str">
        <f>'[1]Mushroom'!B47</f>
        <v>nd</v>
      </c>
      <c r="C51" s="10" t="str">
        <f>'[1]Mushroom'!C47</f>
        <v>nd</v>
      </c>
      <c r="D51" s="10" t="str">
        <f>'[1]Mushroom'!D47</f>
        <v>nd</v>
      </c>
    </row>
    <row r="52" spans="1:4" ht="12.75">
      <c r="A52" s="9" t="str">
        <f>'[1]Mushroom'!A48</f>
        <v>Guadeloupe</v>
      </c>
      <c r="B52" s="10" t="str">
        <f>'[1]Mushroom'!B48</f>
        <v>nd</v>
      </c>
      <c r="C52" s="10" t="str">
        <f>'[1]Mushroom'!C48</f>
        <v>nd</v>
      </c>
      <c r="D52" s="10" t="str">
        <f>'[1]Mushroom'!D48</f>
        <v>nd</v>
      </c>
    </row>
    <row r="53" spans="1:4" ht="12.75">
      <c r="A53" s="9" t="str">
        <f>'[1]Mushroom'!A49</f>
        <v>Guatemala</v>
      </c>
      <c r="B53" s="10" t="str">
        <f>'[1]Mushroom'!B49</f>
        <v>nd</v>
      </c>
      <c r="C53" s="10">
        <f>'[1]Mushroom'!C49</f>
        <v>0.3</v>
      </c>
      <c r="D53" s="10">
        <f>'[1]Mushroom'!D49</f>
        <v>262</v>
      </c>
    </row>
    <row r="54" spans="1:4" ht="12.75">
      <c r="A54" s="9" t="str">
        <f>'[1]Mushroom'!A50</f>
        <v>Guyana</v>
      </c>
      <c r="B54" s="10" t="str">
        <f>'[1]Mushroom'!B50</f>
        <v>nd</v>
      </c>
      <c r="C54" s="10" t="str">
        <f>'[1]Mushroom'!C50</f>
        <v>nd</v>
      </c>
      <c r="D54" s="10" t="str">
        <f>'[1]Mushroom'!D50</f>
        <v>nd</v>
      </c>
    </row>
    <row r="55" spans="1:4" ht="12.75">
      <c r="A55" s="9" t="str">
        <f>'[1]Mushroom'!A51</f>
        <v>Haiti</v>
      </c>
      <c r="B55" s="10" t="str">
        <f>'[1]Mushroom'!B51</f>
        <v>nd</v>
      </c>
      <c r="C55" s="10" t="str">
        <f>'[1]Mushroom'!C51</f>
        <v>nd</v>
      </c>
      <c r="D55" s="10" t="str">
        <f>'[1]Mushroom'!D51</f>
        <v>nd</v>
      </c>
    </row>
    <row r="56" spans="1:4" ht="12.75">
      <c r="A56" s="9" t="str">
        <f>'[1]Mushroom'!A52</f>
        <v>Honduras</v>
      </c>
      <c r="B56" s="10" t="str">
        <f>'[1]Mushroom'!B52</f>
        <v>nd</v>
      </c>
      <c r="C56" s="10">
        <f>'[1]Mushroom'!C52</f>
        <v>0.853</v>
      </c>
      <c r="D56" s="10">
        <f>'[1]Mushroom'!D52</f>
        <v>159</v>
      </c>
    </row>
    <row r="57" spans="1:4" ht="12.75">
      <c r="A57" s="9" t="str">
        <f>'[1]Mushroom'!A53</f>
        <v>Hong Kong</v>
      </c>
      <c r="B57" s="10" t="str">
        <f>'[1]Mushroom'!B53</f>
        <v>nd</v>
      </c>
      <c r="C57" s="10" t="str">
        <f>'[1]Mushroom'!C53</f>
        <v>nd</v>
      </c>
      <c r="D57" s="10" t="str">
        <f>'[1]Mushroom'!D53</f>
        <v>nd</v>
      </c>
    </row>
    <row r="58" spans="1:4" ht="12.75">
      <c r="A58" s="9" t="str">
        <f>'[1]Mushroom'!A54</f>
        <v>Hungary</v>
      </c>
      <c r="B58" s="10">
        <f>'[1]Mushroom'!B54</f>
        <v>21.95</v>
      </c>
      <c r="C58" s="10">
        <f>'[1]Mushroom'!C54</f>
        <v>9.338</v>
      </c>
      <c r="D58" s="10">
        <f>'[1]Mushroom'!D54</f>
        <v>26618</v>
      </c>
    </row>
    <row r="59" spans="1:4" ht="12.75">
      <c r="A59" s="9" t="str">
        <f>'[1]Mushroom'!A55</f>
        <v>Iceland</v>
      </c>
      <c r="B59" s="10">
        <f>'[1]Mushroom'!B55</f>
        <v>0.553</v>
      </c>
      <c r="C59" s="10" t="str">
        <f>'[1]Mushroom'!C55</f>
        <v>nd</v>
      </c>
      <c r="D59" s="10">
        <f>'[1]Mushroom'!D55</f>
        <v>1</v>
      </c>
    </row>
    <row r="60" spans="1:4" ht="12.75">
      <c r="A60" s="9" t="str">
        <f>'[1]Mushroom'!A56</f>
        <v>India</v>
      </c>
      <c r="B60" s="10">
        <f>'[1]Mushroom'!B56</f>
        <v>38.93</v>
      </c>
      <c r="C60" s="10">
        <f>'[1]Mushroom'!C56</f>
        <v>0.172</v>
      </c>
      <c r="D60" s="10">
        <f>'[1]Mushroom'!D56</f>
        <v>166</v>
      </c>
    </row>
    <row r="61" spans="1:4" ht="12.75">
      <c r="A61" s="9" t="str">
        <f>'[1]Mushroom'!A57</f>
        <v>Indonesia</v>
      </c>
      <c r="B61" s="10">
        <f>'[1]Mushroom'!B57</f>
        <v>63</v>
      </c>
      <c r="C61" s="10">
        <f>'[1]Mushroom'!C57</f>
        <v>1.646</v>
      </c>
      <c r="D61" s="10">
        <f>'[1]Mushroom'!D57</f>
        <v>2495</v>
      </c>
    </row>
    <row r="62" spans="1:4" ht="12.75">
      <c r="A62" s="9" t="str">
        <f>'[1]Mushroom'!A58</f>
        <v>Ireland</v>
      </c>
      <c r="B62" s="10">
        <f>'[1]Mushroom'!B58</f>
        <v>57.747</v>
      </c>
      <c r="C62" s="10">
        <f>'[1]Mushroom'!C58</f>
        <v>71.44</v>
      </c>
      <c r="D62" s="10">
        <f>'[1]Mushroom'!D58</f>
        <v>178015</v>
      </c>
    </row>
    <row r="63" spans="1:4" ht="12.75">
      <c r="A63" s="9" t="str">
        <f>'[1]Mushroom'!A59</f>
        <v>Israel</v>
      </c>
      <c r="B63" s="10">
        <f>'[1]Mushroom'!B59</f>
        <v>9.5</v>
      </c>
      <c r="C63" s="10" t="str">
        <f>'[1]Mushroom'!C59</f>
        <v>nd</v>
      </c>
      <c r="D63" s="10" t="str">
        <f>'[1]Mushroom'!D59</f>
        <v>nd</v>
      </c>
    </row>
    <row r="64" spans="1:4" ht="12.75">
      <c r="A64" s="9" t="str">
        <f>'[1]Mushroom'!A60</f>
        <v>Italy</v>
      </c>
      <c r="B64" s="10">
        <f>'[1]Mushroom'!B60</f>
        <v>105</v>
      </c>
      <c r="C64" s="10">
        <f>'[1]Mushroom'!C60</f>
        <v>2.484</v>
      </c>
      <c r="D64" s="10">
        <f>'[1]Mushroom'!D60</f>
        <v>42178</v>
      </c>
    </row>
    <row r="65" spans="1:4" ht="12.75">
      <c r="A65" s="9" t="str">
        <f>'[1]Mushroom'!A61</f>
        <v>Jamaica</v>
      </c>
      <c r="B65" s="10" t="str">
        <f>'[1]Mushroom'!B61</f>
        <v>nd</v>
      </c>
      <c r="C65" s="10" t="str">
        <f>'[1]Mushroom'!C61</f>
        <v>nd</v>
      </c>
      <c r="D65" s="10" t="str">
        <f>'[1]Mushroom'!D61</f>
        <v>nd</v>
      </c>
    </row>
    <row r="66" spans="1:4" ht="12.75">
      <c r="A66" s="9" t="str">
        <f>'[1]Mushroom'!A62</f>
        <v>Japan</v>
      </c>
      <c r="B66" s="10">
        <f>'[1]Mushroom'!B62</f>
        <v>64.143</v>
      </c>
      <c r="C66" s="10">
        <f>'[1]Mushroom'!C62</f>
        <v>1.448</v>
      </c>
      <c r="D66" s="10">
        <f>'[1]Mushroom'!D62</f>
        <v>8518</v>
      </c>
    </row>
    <row r="67" spans="1:4" ht="12.75">
      <c r="A67" s="9" t="str">
        <f>'[1]Mushroom'!A63</f>
        <v>Kazakhstan</v>
      </c>
      <c r="B67" s="10">
        <f>'[1]Mushroom'!B63</f>
        <v>0.607</v>
      </c>
      <c r="C67" s="10" t="str">
        <f>'[1]Mushroom'!C63</f>
        <v>nd</v>
      </c>
      <c r="D67" s="10" t="str">
        <f>'[1]Mushroom'!D63</f>
        <v>nd</v>
      </c>
    </row>
    <row r="68" spans="1:4" ht="12.75">
      <c r="A68" s="9" t="str">
        <f>'[1]Mushroom'!A64</f>
        <v>Kenya</v>
      </c>
      <c r="B68" s="10" t="str">
        <f>'[1]Mushroom'!B64</f>
        <v>nd</v>
      </c>
      <c r="C68" s="10" t="str">
        <f>'[1]Mushroom'!C64</f>
        <v>nd</v>
      </c>
      <c r="D68" s="10" t="str">
        <f>'[1]Mushroom'!D64</f>
        <v>nd</v>
      </c>
    </row>
    <row r="69" spans="1:4" ht="12.75">
      <c r="A69" s="9" t="str">
        <f>'[1]Mushroom'!A65</f>
        <v>Korea, Republic of</v>
      </c>
      <c r="B69" s="10" t="str">
        <f>'[1]Mushroom'!B65</f>
        <v>nd</v>
      </c>
      <c r="C69" s="10" t="str">
        <f>'[1]Mushroom'!C65</f>
        <v>nd</v>
      </c>
      <c r="D69" s="10" t="str">
        <f>'[1]Mushroom'!D65</f>
        <v>nd</v>
      </c>
    </row>
    <row r="70" spans="1:4" ht="12.75">
      <c r="A70" s="9" t="str">
        <f>'[1]Mushroom'!A66</f>
        <v>Kyrgyzstan</v>
      </c>
      <c r="B70" s="10">
        <f>'[1]Mushroom'!B66</f>
        <v>0.24</v>
      </c>
      <c r="C70" s="10" t="str">
        <f>'[1]Mushroom'!C66</f>
        <v>nd</v>
      </c>
      <c r="D70" s="10" t="str">
        <f>'[1]Mushroom'!D66</f>
        <v>nd</v>
      </c>
    </row>
    <row r="71" spans="1:4" ht="12.75">
      <c r="A71" s="9" t="str">
        <f>'[1]Mushroom'!A67</f>
        <v>Latvia</v>
      </c>
      <c r="B71" s="10">
        <f>'[1]Mushroom'!B67</f>
        <v>0.546</v>
      </c>
      <c r="C71" s="10">
        <f>'[1]Mushroom'!C67</f>
        <v>0.064</v>
      </c>
      <c r="D71" s="10">
        <f>'[1]Mushroom'!D67</f>
        <v>347</v>
      </c>
    </row>
    <row r="72" spans="1:4" ht="12.75">
      <c r="A72" s="9" t="str">
        <f>'[1]Mushroom'!A68</f>
        <v>Lebanon</v>
      </c>
      <c r="B72" s="10" t="str">
        <f>'[1]Mushroom'!B68</f>
        <v>nd</v>
      </c>
      <c r="C72" s="10">
        <f>'[1]Mushroom'!C68</f>
        <v>0.002</v>
      </c>
      <c r="D72" s="10">
        <f>'[1]Mushroom'!D68</f>
        <v>7</v>
      </c>
    </row>
    <row r="73" spans="1:4" ht="12.75">
      <c r="A73" s="9" t="str">
        <f>'[1]Mushroom'!A69</f>
        <v>Lithuania</v>
      </c>
      <c r="B73" s="10">
        <f>'[1]Mushroom'!B69</f>
        <v>14.056</v>
      </c>
      <c r="C73" s="10">
        <f>'[1]Mushroom'!C69</f>
        <v>36.971</v>
      </c>
      <c r="D73" s="10">
        <f>'[1]Mushroom'!D69</f>
        <v>84682</v>
      </c>
    </row>
    <row r="74" spans="1:4" ht="12.75">
      <c r="A74" s="9" t="str">
        <f>'[1]Mushroom'!A70</f>
        <v>Macedonia</v>
      </c>
      <c r="B74" s="10" t="str">
        <f>'[1]Mushroom'!B70</f>
        <v>nd</v>
      </c>
      <c r="C74" s="10" t="str">
        <f>'[1]Mushroom'!C70</f>
        <v>nd</v>
      </c>
      <c r="D74" s="10" t="str">
        <f>'[1]Mushroom'!D70</f>
        <v>nd</v>
      </c>
    </row>
    <row r="75" spans="1:4" ht="12.75">
      <c r="A75" s="9" t="str">
        <f>'[1]Mushroom'!A71</f>
        <v>Martinique</v>
      </c>
      <c r="B75" s="10" t="str">
        <f>'[1]Mushroom'!B71</f>
        <v>nd</v>
      </c>
      <c r="C75" s="10" t="str">
        <f>'[1]Mushroom'!C71</f>
        <v>nd</v>
      </c>
      <c r="D75" s="10" t="str">
        <f>'[1]Mushroom'!D71</f>
        <v>nd</v>
      </c>
    </row>
    <row r="76" spans="1:4" ht="12.75">
      <c r="A76" s="9" t="str">
        <f>'[1]Mushroom'!A72</f>
        <v>Mexico</v>
      </c>
      <c r="B76" s="10" t="str">
        <f>'[1]Mushroom'!B72</f>
        <v>nd</v>
      </c>
      <c r="C76" s="10">
        <f>'[1]Mushroom'!C72</f>
        <v>1.794</v>
      </c>
      <c r="D76" s="10">
        <f>'[1]Mushroom'!D72</f>
        <v>4238</v>
      </c>
    </row>
    <row r="77" spans="1:4" ht="12.75">
      <c r="A77" s="9" t="str">
        <f>'[1]Mushroom'!A73</f>
        <v>Moldova</v>
      </c>
      <c r="B77" s="10" t="str">
        <f>'[1]Mushroom'!B73</f>
        <v>nd</v>
      </c>
      <c r="C77" s="10" t="str">
        <f>'[1]Mushroom'!C73</f>
        <v>nd</v>
      </c>
      <c r="D77" s="10" t="str">
        <f>'[1]Mushroom'!D73</f>
        <v>nd</v>
      </c>
    </row>
    <row r="78" spans="1:4" ht="12.75">
      <c r="A78" s="9" t="str">
        <f>'[1]Mushroom'!A74</f>
        <v>Montenegro</v>
      </c>
      <c r="B78" s="10" t="str">
        <f>'[1]Mushroom'!B74</f>
        <v>nd</v>
      </c>
      <c r="C78" s="10">
        <f>'[1]Mushroom'!C74</f>
        <v>0.065</v>
      </c>
      <c r="D78" s="10">
        <f>'[1]Mushroom'!D74</f>
        <v>1054</v>
      </c>
    </row>
    <row r="79" spans="1:4" ht="12.75">
      <c r="A79" s="9" t="str">
        <f>'[1]Mushroom'!A75</f>
        <v>Montserrat</v>
      </c>
      <c r="B79" s="10" t="str">
        <f>'[1]Mushroom'!B75</f>
        <v>nd</v>
      </c>
      <c r="C79" s="10" t="str">
        <f>'[1]Mushroom'!C75</f>
        <v>nd</v>
      </c>
      <c r="D79" s="10" t="str">
        <f>'[1]Mushroom'!D75</f>
        <v>nd</v>
      </c>
    </row>
    <row r="80" spans="1:4" ht="12.75">
      <c r="A80" s="9" t="str">
        <f>'[1]Mushroom'!A76</f>
        <v>Morocco</v>
      </c>
      <c r="B80" s="10">
        <f>'[1]Mushroom'!B76</f>
        <v>1.992</v>
      </c>
      <c r="C80" s="10">
        <f>'[1]Mushroom'!C76</f>
        <v>0.479</v>
      </c>
      <c r="D80" s="10">
        <f>'[1]Mushroom'!D76</f>
        <v>4065</v>
      </c>
    </row>
    <row r="81" spans="1:4" ht="12.75">
      <c r="A81" s="9" t="str">
        <f>'[1]Mushroom'!A77</f>
        <v>Netherlands</v>
      </c>
      <c r="B81" s="10">
        <f>'[1]Mushroom'!B77</f>
        <v>235</v>
      </c>
      <c r="C81" s="10">
        <f>'[1]Mushroom'!C77</f>
        <v>93.634</v>
      </c>
      <c r="D81" s="10">
        <f>'[1]Mushroom'!D77</f>
        <v>294447</v>
      </c>
    </row>
    <row r="82" spans="1:4" ht="12.75">
      <c r="A82" s="9" t="str">
        <f>'[1]Mushroom'!A78</f>
        <v>Netherlands Antilles</v>
      </c>
      <c r="B82" s="10" t="str">
        <f>'[1]Mushroom'!B78</f>
        <v>nd</v>
      </c>
      <c r="C82" s="10" t="str">
        <f>'[1]Mushroom'!C78</f>
        <v>nd</v>
      </c>
      <c r="D82" s="10" t="str">
        <f>'[1]Mushroom'!D78</f>
        <v>nd</v>
      </c>
    </row>
    <row r="83" spans="1:4" ht="12.75">
      <c r="A83" s="9" t="str">
        <f>'[1]Mushroom'!A79</f>
        <v>New Zealand</v>
      </c>
      <c r="B83" s="10">
        <f>'[1]Mushroom'!B79</f>
        <v>8.635</v>
      </c>
      <c r="C83" s="10">
        <f>'[1]Mushroom'!C79</f>
        <v>0.14</v>
      </c>
      <c r="D83" s="10">
        <f>'[1]Mushroom'!D79</f>
        <v>864</v>
      </c>
    </row>
    <row r="84" spans="1:4" ht="12.75">
      <c r="A84" s="9" t="str">
        <f>'[1]Mushroom'!A80</f>
        <v>Nicaragua</v>
      </c>
      <c r="B84" s="10" t="str">
        <f>'[1]Mushroom'!B80</f>
        <v>nd</v>
      </c>
      <c r="C84" s="10" t="str">
        <f>'[1]Mushroom'!C80</f>
        <v>nd</v>
      </c>
      <c r="D84" s="10" t="str">
        <f>'[1]Mushroom'!D80</f>
        <v>nd</v>
      </c>
    </row>
    <row r="85" spans="1:4" ht="12.75">
      <c r="A85" s="9" t="str">
        <f>'[1]Mushroom'!A81</f>
        <v>Niger</v>
      </c>
      <c r="B85" s="10" t="str">
        <f>'[1]Mushroom'!B81</f>
        <v>nd</v>
      </c>
      <c r="C85" s="10" t="str">
        <f>'[1]Mushroom'!C81</f>
        <v>nd</v>
      </c>
      <c r="D85" s="10" t="str">
        <f>'[1]Mushroom'!D81</f>
        <v>nd</v>
      </c>
    </row>
    <row r="86" spans="1:12" ht="12.75">
      <c r="A86" s="9" t="str">
        <f>'[1]Mushroom'!A82</f>
        <v>Nigeria</v>
      </c>
      <c r="B86" s="10" t="str">
        <f>'[1]Mushroom'!B82</f>
        <v>nd</v>
      </c>
      <c r="C86" s="10" t="str">
        <f>'[1]Mushroom'!C82</f>
        <v>nd</v>
      </c>
      <c r="D86" s="10" t="str">
        <f>'[1]Mushroom'!D82</f>
        <v>nd</v>
      </c>
      <c r="F86" s="34" t="s">
        <v>6</v>
      </c>
      <c r="G86" s="34"/>
      <c r="H86" s="34"/>
      <c r="I86" s="34"/>
      <c r="J86" s="34"/>
      <c r="K86" s="34"/>
      <c r="L86" s="34"/>
    </row>
    <row r="87" spans="1:12" ht="12.75">
      <c r="A87" s="9" t="str">
        <f>'[1]Mushroom'!A83</f>
        <v>Pakistan</v>
      </c>
      <c r="B87" s="10" t="str">
        <f>'[1]Mushroom'!B83</f>
        <v>nd</v>
      </c>
      <c r="C87" s="10">
        <f>'[1]Mushroom'!C83</f>
        <v>0.034</v>
      </c>
      <c r="D87" s="10">
        <f>'[1]Mushroom'!D83</f>
        <v>490</v>
      </c>
      <c r="F87" s="34"/>
      <c r="G87" s="34"/>
      <c r="H87" s="34"/>
      <c r="I87" s="34"/>
      <c r="J87" s="34"/>
      <c r="K87" s="34"/>
      <c r="L87" s="34"/>
    </row>
    <row r="88" spans="1:4" ht="12.75">
      <c r="A88" s="9" t="str">
        <f>'[1]Mushroom'!A84</f>
        <v>Palestinian Authority</v>
      </c>
      <c r="B88" s="10" t="str">
        <f>'[1]Mushroom'!B84</f>
        <v>nd</v>
      </c>
      <c r="C88" s="10" t="str">
        <f>'[1]Mushroom'!C84</f>
        <v>nd</v>
      </c>
      <c r="D88" s="10" t="str">
        <f>'[1]Mushroom'!D84</f>
        <v>nd</v>
      </c>
    </row>
    <row r="89" spans="1:4" ht="12.75">
      <c r="A89" s="9" t="str">
        <f>'[1]Mushroom'!A85</f>
        <v>Panama</v>
      </c>
      <c r="B89" s="10" t="str">
        <f>'[1]Mushroom'!B85</f>
        <v>nd</v>
      </c>
      <c r="C89" s="10" t="str">
        <f>'[1]Mushroom'!C85</f>
        <v>nd</v>
      </c>
      <c r="D89" s="10" t="str">
        <f>'[1]Mushroom'!D85</f>
        <v>nd</v>
      </c>
    </row>
    <row r="90" spans="1:4" ht="12.75">
      <c r="A90" s="9" t="str">
        <f>'[1]Mushroom'!A86</f>
        <v>Papua New Guinea</v>
      </c>
      <c r="B90" s="10" t="str">
        <f>'[1]Mushroom'!B86</f>
        <v>nd</v>
      </c>
      <c r="C90" s="10" t="str">
        <f>'[1]Mushroom'!C86</f>
        <v>nd</v>
      </c>
      <c r="D90" s="10" t="str">
        <f>'[1]Mushroom'!D86</f>
        <v>nd</v>
      </c>
    </row>
    <row r="91" spans="1:4" ht="12.75">
      <c r="A91" s="9" t="str">
        <f>'[1]Mushroom'!A87</f>
        <v>Paraguay</v>
      </c>
      <c r="B91" s="10" t="str">
        <f>'[1]Mushroom'!B87</f>
        <v>nd</v>
      </c>
      <c r="C91" s="10" t="str">
        <f>'[1]Mushroom'!C87</f>
        <v>nd</v>
      </c>
      <c r="D91" s="10" t="str">
        <f>'[1]Mushroom'!D87</f>
        <v>nd</v>
      </c>
    </row>
    <row r="92" spans="1:4" ht="12.75">
      <c r="A92" s="9" t="str">
        <f>'[1]Mushroom'!A88</f>
        <v>Peru</v>
      </c>
      <c r="B92" s="10" t="str">
        <f>'[1]Mushroom'!B88</f>
        <v>nd</v>
      </c>
      <c r="C92" s="10" t="str">
        <f>'[1]Mushroom'!C88</f>
        <v>nd</v>
      </c>
      <c r="D92" s="10">
        <f>'[1]Mushroom'!D88</f>
        <v>3</v>
      </c>
    </row>
    <row r="93" spans="1:4" ht="12.75">
      <c r="A93" s="9" t="str">
        <f>'[1]Mushroom'!A89</f>
        <v>Philippines</v>
      </c>
      <c r="B93" s="10">
        <f>'[1]Mushroom'!B89</f>
        <v>0.541</v>
      </c>
      <c r="C93" s="10" t="str">
        <f>'[1]Mushroom'!C89</f>
        <v>nd</v>
      </c>
      <c r="D93" s="10" t="str">
        <f>'[1]Mushroom'!D89</f>
        <v>nd</v>
      </c>
    </row>
    <row r="94" spans="1:4" ht="12.75">
      <c r="A94" s="9" t="str">
        <f>'[1]Mushroom'!A90</f>
        <v>Poland</v>
      </c>
      <c r="B94" s="10">
        <f>'[1]Mushroom'!B90</f>
        <v>176.569</v>
      </c>
      <c r="C94" s="10">
        <f>'[1]Mushroom'!C90</f>
        <v>147.678</v>
      </c>
      <c r="D94" s="10">
        <f>'[1]Mushroom'!D90</f>
        <v>349672</v>
      </c>
    </row>
    <row r="95" spans="1:4" ht="12.75">
      <c r="A95" s="9" t="str">
        <f>'[1]Mushroom'!A91</f>
        <v>Portugal</v>
      </c>
      <c r="B95" s="10">
        <f>'[1]Mushroom'!B91</f>
        <v>1.1</v>
      </c>
      <c r="C95" s="10">
        <f>'[1]Mushroom'!C91</f>
        <v>0.898</v>
      </c>
      <c r="D95" s="10">
        <f>'[1]Mushroom'!D91</f>
        <v>5267</v>
      </c>
    </row>
    <row r="96" spans="1:4" ht="12.75">
      <c r="A96" s="9" t="str">
        <f>'[1]Mushroom'!A92</f>
        <v>Romania</v>
      </c>
      <c r="B96" s="10">
        <f>'[1]Mushroom'!B92</f>
        <v>7.317</v>
      </c>
      <c r="C96" s="10">
        <f>'[1]Mushroom'!C92</f>
        <v>2.248</v>
      </c>
      <c r="D96" s="10">
        <f>'[1]Mushroom'!D92</f>
        <v>27095</v>
      </c>
    </row>
    <row r="97" spans="1:4" ht="12.75">
      <c r="A97" s="9" t="str">
        <f>'[1]Mushroom'!A93</f>
        <v>Russia</v>
      </c>
      <c r="B97" s="10" t="str">
        <f>'[1]Mushroom'!B93</f>
        <v>nd</v>
      </c>
      <c r="C97" s="10" t="str">
        <f>'[1]Mushroom'!C93</f>
        <v>nd</v>
      </c>
      <c r="D97" s="10" t="str">
        <f>'[1]Mushroom'!D93</f>
        <v>nd</v>
      </c>
    </row>
    <row r="98" spans="1:4" ht="12.75">
      <c r="A98" s="9" t="str">
        <f>'[1]Mushroom'!A94</f>
        <v>Senegal</v>
      </c>
      <c r="B98" s="10" t="str">
        <f>'[1]Mushroom'!B94</f>
        <v>nd</v>
      </c>
      <c r="C98" s="10">
        <f>'[1]Mushroom'!C94</f>
        <v>0.362</v>
      </c>
      <c r="D98" s="10">
        <f>'[1]Mushroom'!D94</f>
        <v>53</v>
      </c>
    </row>
    <row r="99" spans="1:4" ht="12.75">
      <c r="A99" s="9" t="str">
        <f>'[1]Mushroom'!A95</f>
        <v>Serbia</v>
      </c>
      <c r="B99" s="10">
        <f>'[1]Mushroom'!B95</f>
        <v>5.121</v>
      </c>
      <c r="C99" s="10">
        <f>'[1]Mushroom'!C95</f>
        <v>1.348</v>
      </c>
      <c r="D99" s="10">
        <f>'[1]Mushroom'!D95</f>
        <v>7705</v>
      </c>
    </row>
    <row r="100" spans="1:4" ht="12.75">
      <c r="A100" s="9" t="str">
        <f>'[1]Mushroom'!A96</f>
        <v>Slovakia</v>
      </c>
      <c r="B100" s="10">
        <f>'[1]Mushroom'!B96</f>
        <v>1.014</v>
      </c>
      <c r="C100" s="10">
        <f>'[1]Mushroom'!C96</f>
        <v>0.633</v>
      </c>
      <c r="D100" s="10">
        <f>'[1]Mushroom'!D96</f>
        <v>1926</v>
      </c>
    </row>
    <row r="101" spans="1:4" ht="12.75">
      <c r="A101" s="9" t="str">
        <f>'[1]Mushroom'!A97</f>
        <v>Slovenia</v>
      </c>
      <c r="B101" s="10">
        <f>'[1]Mushroom'!B97</f>
        <v>1.15</v>
      </c>
      <c r="C101" s="10">
        <f>'[1]Mushroom'!C97</f>
        <v>0.382</v>
      </c>
      <c r="D101" s="10">
        <f>'[1]Mushroom'!D97</f>
        <v>2561</v>
      </c>
    </row>
    <row r="102" spans="1:4" ht="12.75">
      <c r="A102" s="9" t="str">
        <f>'[1]Mushroom'!A98</f>
        <v>South Africa</v>
      </c>
      <c r="B102" s="10">
        <f>'[1]Mushroom'!B98</f>
        <v>11.446</v>
      </c>
      <c r="C102" s="10">
        <f>'[1]Mushroom'!C98</f>
        <v>0.434</v>
      </c>
      <c r="D102" s="10">
        <f>'[1]Mushroom'!D98</f>
        <v>3006</v>
      </c>
    </row>
    <row r="103" spans="1:4" ht="12.75">
      <c r="A103" s="9" t="str">
        <f>'[1]Mushroom'!A99</f>
        <v>Spain</v>
      </c>
      <c r="B103" s="10">
        <f>'[1]Mushroom'!B99</f>
        <v>136</v>
      </c>
      <c r="C103" s="10">
        <f>'[1]Mushroom'!C99</f>
        <v>0.66</v>
      </c>
      <c r="D103" s="10">
        <f>'[1]Mushroom'!D99</f>
        <v>14733</v>
      </c>
    </row>
    <row r="104" spans="1:4" ht="12.75">
      <c r="A104" s="9" t="str">
        <f>'[1]Mushroom'!A100</f>
        <v>St. Barthelemy</v>
      </c>
      <c r="B104" s="10" t="str">
        <f>'[1]Mushroom'!B100</f>
        <v>nd</v>
      </c>
      <c r="C104" s="10" t="str">
        <f>'[1]Mushroom'!C100</f>
        <v>nd</v>
      </c>
      <c r="D104" s="10" t="str">
        <f>'[1]Mushroom'!D100</f>
        <v>nd</v>
      </c>
    </row>
    <row r="105" spans="1:4" ht="12.75">
      <c r="A105" s="9" t="str">
        <f>'[1]Mushroom'!A101</f>
        <v>St. Kitts and Nevis</v>
      </c>
      <c r="B105" s="10" t="str">
        <f>'[1]Mushroom'!B101</f>
        <v>nd</v>
      </c>
      <c r="C105" s="10" t="str">
        <f>'[1]Mushroom'!C101</f>
        <v>nd</v>
      </c>
      <c r="D105" s="10" t="str">
        <f>'[1]Mushroom'!D101</f>
        <v>nd</v>
      </c>
    </row>
    <row r="106" spans="1:4" ht="12.75">
      <c r="A106" s="9" t="str">
        <f>'[1]Mushroom'!A102</f>
        <v>St. Lucia</v>
      </c>
      <c r="B106" s="10" t="str">
        <f>'[1]Mushroom'!B102</f>
        <v>nd</v>
      </c>
      <c r="C106" s="10" t="str">
        <f>'[1]Mushroom'!C102</f>
        <v>nd</v>
      </c>
      <c r="D106" s="10" t="str">
        <f>'[1]Mushroom'!D102</f>
        <v>nd</v>
      </c>
    </row>
    <row r="107" spans="1:4" ht="12.75">
      <c r="A107" s="9" t="str">
        <f>'[1]Mushroom'!A103</f>
        <v>St. Martin</v>
      </c>
      <c r="B107" s="10" t="str">
        <f>'[1]Mushroom'!B103</f>
        <v>nd</v>
      </c>
      <c r="C107" s="10" t="str">
        <f>'[1]Mushroom'!C103</f>
        <v>nd</v>
      </c>
      <c r="D107" s="10" t="str">
        <f>'[1]Mushroom'!D103</f>
        <v>nd</v>
      </c>
    </row>
    <row r="108" spans="1:4" ht="12.75">
      <c r="A108" s="9" t="str">
        <f>'[1]Mushroom'!A104</f>
        <v>St. Vincent and the Grenadines</v>
      </c>
      <c r="B108" s="10" t="str">
        <f>'[1]Mushroom'!B104</f>
        <v>nd</v>
      </c>
      <c r="C108" s="10" t="str">
        <f>'[1]Mushroom'!C104</f>
        <v>nd</v>
      </c>
      <c r="D108" s="10" t="str">
        <f>'[1]Mushroom'!D104</f>
        <v>nd</v>
      </c>
    </row>
    <row r="109" spans="1:4" ht="12.75">
      <c r="A109" s="9" t="str">
        <f>'[1]Mushroom'!A105</f>
        <v>Sudan</v>
      </c>
      <c r="B109" s="10" t="str">
        <f>'[1]Mushroom'!B105</f>
        <v>nd</v>
      </c>
      <c r="C109" s="10" t="str">
        <f>'[1]Mushroom'!C105</f>
        <v>nd</v>
      </c>
      <c r="D109" s="10" t="str">
        <f>'[1]Mushroom'!D105</f>
        <v>nd</v>
      </c>
    </row>
    <row r="110" spans="1:4" ht="12.75">
      <c r="A110" s="9" t="str">
        <f>'[1]Mushroom'!A106</f>
        <v>Suriname</v>
      </c>
      <c r="B110" s="10" t="str">
        <f>'[1]Mushroom'!B106</f>
        <v>nd</v>
      </c>
      <c r="C110" s="10" t="str">
        <f>'[1]Mushroom'!C106</f>
        <v>nd</v>
      </c>
      <c r="D110" s="10" t="str">
        <f>'[1]Mushroom'!D106</f>
        <v>nd</v>
      </c>
    </row>
    <row r="111" spans="1:4" ht="12.75">
      <c r="A111" s="9" t="str">
        <f>'[1]Mushroom'!A107</f>
        <v>Switzerland</v>
      </c>
      <c r="B111" s="10">
        <f>'[1]Mushroom'!B107</f>
        <v>8.45</v>
      </c>
      <c r="C111" s="10">
        <f>'[1]Mushroom'!C107</f>
        <v>0.013</v>
      </c>
      <c r="D111" s="10">
        <f>'[1]Mushroom'!D107</f>
        <v>266</v>
      </c>
    </row>
    <row r="112" spans="1:4" ht="12.75">
      <c r="A112" s="9" t="str">
        <f>'[1]Mushroom'!A108</f>
        <v>Syria</v>
      </c>
      <c r="B112" s="10" t="str">
        <f>'[1]Mushroom'!B108</f>
        <v>nd</v>
      </c>
      <c r="C112" s="10" t="str">
        <f>'[1]Mushroom'!C108</f>
        <v>nd</v>
      </c>
      <c r="D112" s="10" t="str">
        <f>'[1]Mushroom'!D108</f>
        <v>nd</v>
      </c>
    </row>
    <row r="113" spans="1:4" ht="12.75">
      <c r="A113" s="9" t="str">
        <f>'[1]Mushroom'!A109</f>
        <v>Taiwan</v>
      </c>
      <c r="B113" s="10" t="str">
        <f>'[1]Mushroom'!B109</f>
        <v>nd</v>
      </c>
      <c r="C113" s="10" t="str">
        <f>'[1]Mushroom'!C109</f>
        <v>nd</v>
      </c>
      <c r="D113" s="10" t="str">
        <f>'[1]Mushroom'!D109</f>
        <v>nd</v>
      </c>
    </row>
    <row r="114" spans="1:4" ht="12.75">
      <c r="A114" s="9" t="str">
        <f>'[1]Mushroom'!A110</f>
        <v>Tajikistan</v>
      </c>
      <c r="B114" s="10" t="str">
        <f>'[1]Mushroom'!B110</f>
        <v>nd</v>
      </c>
      <c r="C114" s="10" t="str">
        <f>'[1]Mushroom'!C110</f>
        <v>nd</v>
      </c>
      <c r="D114" s="10" t="str">
        <f>'[1]Mushroom'!D110</f>
        <v>nd</v>
      </c>
    </row>
    <row r="115" spans="1:4" ht="12.75">
      <c r="A115" s="9" t="str">
        <f>'[1]Mushroom'!A111</f>
        <v>Tanzania</v>
      </c>
      <c r="B115" s="10" t="str">
        <f>'[1]Mushroom'!B111</f>
        <v>nd</v>
      </c>
      <c r="C115" s="10" t="str">
        <f>'[1]Mushroom'!C111</f>
        <v>nd</v>
      </c>
      <c r="D115" s="10" t="str">
        <f>'[1]Mushroom'!D111</f>
        <v>nd</v>
      </c>
    </row>
    <row r="116" spans="1:4" ht="12.75">
      <c r="A116" s="9" t="str">
        <f>'[1]Mushroom'!A112</f>
        <v>Thailand</v>
      </c>
      <c r="B116" s="10">
        <f>'[1]Mushroom'!B112</f>
        <v>6.42</v>
      </c>
      <c r="C116" s="10">
        <f>'[1]Mushroom'!C112</f>
        <v>3.412</v>
      </c>
      <c r="D116" s="10">
        <f>'[1]Mushroom'!D112</f>
        <v>7901</v>
      </c>
    </row>
    <row r="117" spans="1:4" ht="12.75">
      <c r="A117" s="9" t="str">
        <f>'[1]Mushroom'!A113</f>
        <v>Timor-Leste</v>
      </c>
      <c r="B117" s="10" t="str">
        <f>'[1]Mushroom'!B113</f>
        <v>nd</v>
      </c>
      <c r="C117" s="10" t="str">
        <f>'[1]Mushroom'!C113</f>
        <v>nd</v>
      </c>
      <c r="D117" s="10" t="str">
        <f>'[1]Mushroom'!D113</f>
        <v>nd</v>
      </c>
    </row>
    <row r="118" spans="1:4" ht="12.75">
      <c r="A118" s="9" t="str">
        <f>'[1]Mushroom'!A114</f>
        <v>Tonga</v>
      </c>
      <c r="B118" s="10" t="str">
        <f>'[1]Mushroom'!B114</f>
        <v>nd</v>
      </c>
      <c r="C118" s="10" t="str">
        <f>'[1]Mushroom'!C114</f>
        <v>nd</v>
      </c>
      <c r="D118" s="10" t="str">
        <f>'[1]Mushroom'!D114</f>
        <v>nd</v>
      </c>
    </row>
    <row r="119" spans="1:4" ht="12.75">
      <c r="A119" s="9" t="str">
        <f>'[1]Mushroom'!A115</f>
        <v>Trinidad and Tobago</v>
      </c>
      <c r="B119" s="10" t="str">
        <f>'[1]Mushroom'!B115</f>
        <v>nd</v>
      </c>
      <c r="C119" s="10" t="str">
        <f>'[1]Mushroom'!C115</f>
        <v>nd</v>
      </c>
      <c r="D119" s="10">
        <f>'[1]Mushroom'!D115</f>
        <v>1</v>
      </c>
    </row>
    <row r="120" spans="1:4" ht="12.75">
      <c r="A120" s="9" t="str">
        <f>'[1]Mushroom'!A116</f>
        <v>Tunisia</v>
      </c>
      <c r="B120" s="10">
        <f>'[1]Mushroom'!B116</f>
        <v>0.107</v>
      </c>
      <c r="C120" s="10">
        <f>'[1]Mushroom'!C116</f>
        <v>0.075</v>
      </c>
      <c r="D120" s="10">
        <f>'[1]Mushroom'!D116</f>
        <v>420</v>
      </c>
    </row>
    <row r="121" spans="1:4" ht="12.75">
      <c r="A121" s="9" t="str">
        <f>'[1]Mushroom'!A117</f>
        <v>Turkey</v>
      </c>
      <c r="B121" s="10">
        <f>'[1]Mushroom'!B117</f>
        <v>0.984</v>
      </c>
      <c r="C121" s="10">
        <f>'[1]Mushroom'!C117</f>
        <v>0.671</v>
      </c>
      <c r="D121" s="10">
        <f>'[1]Mushroom'!D117</f>
        <v>8576</v>
      </c>
    </row>
    <row r="122" spans="1:4" ht="12.75">
      <c r="A122" s="9" t="str">
        <f>'[1]Mushroom'!A118</f>
        <v>Turkmenistan</v>
      </c>
      <c r="B122" s="10" t="str">
        <f>'[1]Mushroom'!B118</f>
        <v>nd</v>
      </c>
      <c r="C122" s="10" t="str">
        <f>'[1]Mushroom'!C118</f>
        <v>nd</v>
      </c>
      <c r="D122" s="10" t="str">
        <f>'[1]Mushroom'!D118</f>
        <v>nd</v>
      </c>
    </row>
    <row r="123" spans="1:4" ht="12.75">
      <c r="A123" s="9" t="str">
        <f>'[1]Mushroom'!A119</f>
        <v>Turks and Caicos Islands</v>
      </c>
      <c r="B123" s="10" t="str">
        <f>'[1]Mushroom'!B119</f>
        <v>nd</v>
      </c>
      <c r="C123" s="10" t="str">
        <f>'[1]Mushroom'!C119</f>
        <v>nd</v>
      </c>
      <c r="D123" s="10" t="str">
        <f>'[1]Mushroom'!D119</f>
        <v>nd</v>
      </c>
    </row>
    <row r="124" spans="1:4" ht="12.75">
      <c r="A124" s="9" t="str">
        <f>'[1]Mushroom'!A120</f>
        <v>Ukraine</v>
      </c>
      <c r="B124" s="10">
        <f>'[1]Mushroom'!B120</f>
        <v>6.6</v>
      </c>
      <c r="C124" s="10">
        <f>'[1]Mushroom'!C120</f>
        <v>0.819</v>
      </c>
      <c r="D124" s="10">
        <f>'[1]Mushroom'!D120</f>
        <v>5213</v>
      </c>
    </row>
    <row r="125" spans="1:4" ht="12.75">
      <c r="A125" s="9" t="str">
        <f>'[1]Mushroom'!A121</f>
        <v>United Kingdom</v>
      </c>
      <c r="B125" s="10">
        <f>'[1]Mushroom'!B121</f>
        <v>45</v>
      </c>
      <c r="C125" s="10">
        <f>'[1]Mushroom'!C121</f>
        <v>0.217</v>
      </c>
      <c r="D125" s="10">
        <f>'[1]Mushroom'!D121</f>
        <v>1171</v>
      </c>
    </row>
    <row r="126" spans="1:4" ht="12.75">
      <c r="A126" s="9" t="str">
        <f>'[1]Mushroom'!A122</f>
        <v>Uruguay</v>
      </c>
      <c r="B126" s="10" t="str">
        <f>'[1]Mushroom'!B122</f>
        <v>nd</v>
      </c>
      <c r="C126" s="10">
        <f>'[1]Mushroom'!C122</f>
        <v>0.002</v>
      </c>
      <c r="D126" s="10">
        <f>'[1]Mushroom'!D122</f>
        <v>13</v>
      </c>
    </row>
    <row r="127" spans="1:4" ht="12.75">
      <c r="A127" s="9" t="str">
        <f>'[1]Mushroom'!A123</f>
        <v>Uzbekistan</v>
      </c>
      <c r="B127" s="10">
        <f>'[1]Mushroom'!B123</f>
        <v>0.626</v>
      </c>
      <c r="C127" s="10" t="str">
        <f>'[1]Mushroom'!C123</f>
        <v>nd</v>
      </c>
      <c r="D127" s="10" t="str">
        <f>'[1]Mushroom'!D123</f>
        <v>nd</v>
      </c>
    </row>
    <row r="128" spans="1:4" ht="12.75">
      <c r="A128" s="9" t="str">
        <f>'[1]Mushroom'!A124</f>
        <v>Vanuatu</v>
      </c>
      <c r="B128" s="10" t="str">
        <f>'[1]Mushroom'!B124</f>
        <v>nd</v>
      </c>
      <c r="C128" s="10" t="str">
        <f>'[1]Mushroom'!C124</f>
        <v>nd</v>
      </c>
      <c r="D128" s="10" t="str">
        <f>'[1]Mushroom'!D124</f>
        <v>nd</v>
      </c>
    </row>
    <row r="129" spans="1:4" ht="12" customHeight="1">
      <c r="A129" s="9" t="str">
        <f>'[1]Mushroom'!A125</f>
        <v>Venezuela</v>
      </c>
      <c r="B129" s="10" t="str">
        <f>'[1]Mushroom'!B125</f>
        <v>nd</v>
      </c>
      <c r="C129" s="10" t="str">
        <f>'[1]Mushroom'!C125</f>
        <v>nd</v>
      </c>
      <c r="D129" s="10" t="str">
        <f>'[1]Mushroom'!D125</f>
        <v>nd</v>
      </c>
    </row>
    <row r="130" spans="1:4" ht="12.75">
      <c r="A130" s="9" t="str">
        <f>'[1]Mushroom'!A126</f>
        <v>Virgin Islands, British</v>
      </c>
      <c r="B130" s="10" t="str">
        <f>'[1]Mushroom'!B126</f>
        <v>nd</v>
      </c>
      <c r="C130" s="10" t="str">
        <f>'[1]Mushroom'!C126</f>
        <v>nd</v>
      </c>
      <c r="D130" s="10" t="str">
        <f>'[1]Mushroom'!D126</f>
        <v>nd</v>
      </c>
    </row>
    <row r="131" spans="1:4" ht="12.75">
      <c r="A131" s="9" t="str">
        <f>'[1]Mushroom'!A127</f>
        <v>Zambia</v>
      </c>
      <c r="B131" s="10" t="str">
        <f>'[1]Mushroom'!B127</f>
        <v>nd</v>
      </c>
      <c r="C131" s="10" t="str">
        <f>'[1]Mushroom'!C127</f>
        <v>nd</v>
      </c>
      <c r="D131" s="10">
        <f>'[1]Mushroom'!D127</f>
        <v>1</v>
      </c>
    </row>
    <row r="132" spans="1:4" ht="12.75">
      <c r="A132" s="11" t="s">
        <v>7</v>
      </c>
      <c r="B132" s="12">
        <f>100*1000*SUM($B$6:B131)/'[1]Production_Quantity'!$B$72</f>
        <v>98.41955083165962</v>
      </c>
      <c r="C132" s="12">
        <f>100*1000*SUM($C$6:C131)/SUM('[1]Export_Quantity'!$B91)</f>
        <v>94.02319305035267</v>
      </c>
      <c r="D132" s="12">
        <f>100*SUM($D$6:D131)/SUM('[1]Export_Value'!$B105)</f>
        <v>95.28575321749712</v>
      </c>
    </row>
    <row r="133" spans="1:4" ht="12.75">
      <c r="A133" s="13" t="s">
        <v>8</v>
      </c>
      <c r="B133" s="14">
        <f>MEDIAN('[1]Production_Quantity'!$B$2:$B$69)/1000</f>
        <v>3.528</v>
      </c>
      <c r="C133" s="14">
        <f>MEDIAN('[1]Export_Quantity'!$B$2:$B$89)/1000</f>
        <v>0.205</v>
      </c>
      <c r="D133" s="14">
        <f>MEDIAN('[1]Export_Value'!$B$2:$B$102)</f>
        <v>382</v>
      </c>
    </row>
    <row r="134" spans="1:4" ht="12.75">
      <c r="A134" s="15" t="s">
        <v>9</v>
      </c>
      <c r="B134" s="14">
        <f>AVERAGE('[1]Production_Quantity'!$B$2:$B$69)/1000</f>
        <v>97.54540298507463</v>
      </c>
      <c r="C134" s="14">
        <f>AVERAGE('[1]Export_Quantity'!$B$2:$B$89)/1000</f>
        <v>5.8390459770114935</v>
      </c>
      <c r="D134" s="14">
        <f>AVERAGE('[1]Export_Value'!$B$2:$B$102)</f>
        <v>15756.28</v>
      </c>
    </row>
    <row r="135" spans="1:4" ht="12.75">
      <c r="A135" s="16"/>
      <c r="B135" s="17">
        <f>SUM(B17:B19)</f>
        <v>49.242999999999995</v>
      </c>
      <c r="C135" s="17">
        <f>SUM(C17:C19)</f>
        <v>40.748999999999995</v>
      </c>
      <c r="D135" s="17">
        <f>SUM(D17:D19)</f>
        <v>120750</v>
      </c>
    </row>
    <row r="136" spans="1:4" ht="12.75">
      <c r="A136" s="35" t="s">
        <v>10</v>
      </c>
      <c r="B136" s="35"/>
      <c r="C136" s="35"/>
      <c r="D136" s="35"/>
    </row>
    <row r="137" spans="1:4" ht="12.75">
      <c r="A137" s="35"/>
      <c r="B137" s="35"/>
      <c r="C137" s="35"/>
      <c r="D137" s="35"/>
    </row>
    <row r="138" spans="1:4" ht="12.75">
      <c r="A138" s="35"/>
      <c r="B138" s="35"/>
      <c r="C138" s="35"/>
      <c r="D138" s="35"/>
    </row>
    <row r="139" spans="1:4" ht="12.75">
      <c r="A139" s="35"/>
      <c r="B139" s="35"/>
      <c r="C139" s="35"/>
      <c r="D139" s="35"/>
    </row>
    <row r="140" spans="1:4" ht="12.75">
      <c r="A140" s="35"/>
      <c r="B140" s="35"/>
      <c r="C140" s="35"/>
      <c r="D140" s="35"/>
    </row>
    <row r="141" spans="1:4" ht="12.75">
      <c r="A141" s="35"/>
      <c r="B141" s="35"/>
      <c r="C141" s="35"/>
      <c r="D141" s="35"/>
    </row>
    <row r="142" spans="1:12" ht="12.75">
      <c r="A142" s="35"/>
      <c r="B142" s="35"/>
      <c r="C142" s="35"/>
      <c r="D142" s="35"/>
      <c r="E142" s="18"/>
      <c r="F142" s="18"/>
      <c r="G142" s="18"/>
      <c r="H142" s="18"/>
      <c r="I142" s="18"/>
      <c r="J142" s="18"/>
      <c r="K142" s="18"/>
      <c r="L142" s="18"/>
    </row>
    <row r="143" spans="1:12" ht="12.75">
      <c r="A143" s="35"/>
      <c r="B143" s="35"/>
      <c r="C143" s="35"/>
      <c r="D143" s="35"/>
      <c r="E143" s="18"/>
      <c r="F143" s="18"/>
      <c r="G143" s="18"/>
      <c r="H143" s="18"/>
      <c r="I143" s="18"/>
      <c r="J143" s="18"/>
      <c r="K143" s="18"/>
      <c r="L143" s="18"/>
    </row>
    <row r="144" spans="1:12" ht="12.75">
      <c r="A144" s="35"/>
      <c r="B144" s="35"/>
      <c r="C144" s="35"/>
      <c r="D144" s="35"/>
      <c r="E144" s="18"/>
      <c r="F144" s="18"/>
      <c r="G144" s="18"/>
      <c r="H144" s="18"/>
      <c r="I144" s="18"/>
      <c r="J144" s="18"/>
      <c r="K144" s="18"/>
      <c r="L144" s="18"/>
    </row>
    <row r="145" spans="1:4" ht="12.75" customHeight="1">
      <c r="A145" s="25" t="s">
        <v>21</v>
      </c>
      <c r="B145" s="25"/>
      <c r="C145" s="25"/>
      <c r="D145" s="25"/>
    </row>
    <row r="146" spans="1:4" ht="12.75">
      <c r="A146" s="25"/>
      <c r="B146" s="25"/>
      <c r="C146" s="25"/>
      <c r="D146" s="25"/>
    </row>
    <row r="147" spans="1:4" ht="12.75">
      <c r="A147" s="25"/>
      <c r="B147" s="25"/>
      <c r="C147" s="25"/>
      <c r="D147" s="25"/>
    </row>
    <row r="148" spans="1:4" ht="12.75">
      <c r="A148" s="25"/>
      <c r="B148" s="25"/>
      <c r="C148" s="25"/>
      <c r="D148" s="25"/>
    </row>
    <row r="149" spans="1:4" ht="12.75">
      <c r="A149" s="25"/>
      <c r="B149" s="25"/>
      <c r="C149" s="25"/>
      <c r="D149" s="25"/>
    </row>
    <row r="150" spans="1:4" ht="12.75">
      <c r="A150" s="26" t="s">
        <v>22</v>
      </c>
      <c r="B150" s="26"/>
      <c r="C150" s="26"/>
      <c r="D150" s="26"/>
    </row>
    <row r="151" spans="1:4" ht="12.75">
      <c r="A151" s="26"/>
      <c r="B151" s="26"/>
      <c r="C151" s="26"/>
      <c r="D151" s="26"/>
    </row>
    <row r="152" spans="1:4" ht="12.75">
      <c r="A152" s="26"/>
      <c r="B152" s="26"/>
      <c r="C152" s="26"/>
      <c r="D152" s="26"/>
    </row>
    <row r="153" spans="1:4" ht="12.75">
      <c r="A153" s="26"/>
      <c r="B153" s="26"/>
      <c r="C153" s="26"/>
      <c r="D153" s="26"/>
    </row>
    <row r="154" spans="1:12" ht="12.75">
      <c r="A154" s="22"/>
      <c r="B154" s="22"/>
      <c r="C154" s="22"/>
      <c r="D154" s="22"/>
      <c r="E154" s="22"/>
      <c r="F154" s="22"/>
      <c r="G154" s="22"/>
      <c r="H154" s="22"/>
      <c r="I154" s="22"/>
      <c r="J154" s="22"/>
      <c r="K154" s="22"/>
      <c r="L154" s="22"/>
    </row>
    <row r="155" spans="1:12" ht="68.25" customHeight="1">
      <c r="A155" s="25" t="s">
        <v>23</v>
      </c>
      <c r="B155" s="25"/>
      <c r="C155" s="25"/>
      <c r="D155" s="25"/>
      <c r="E155" s="21"/>
      <c r="F155" s="21"/>
      <c r="G155" s="21"/>
      <c r="H155" s="21"/>
      <c r="I155" s="21"/>
      <c r="J155" s="21"/>
      <c r="K155" s="21"/>
      <c r="L155" s="21"/>
    </row>
    <row r="156" spans="1:12" ht="12.75">
      <c r="A156" s="21"/>
      <c r="B156" s="21"/>
      <c r="C156" s="21"/>
      <c r="D156" s="21"/>
      <c r="E156" s="21"/>
      <c r="F156" s="21"/>
      <c r="G156" s="21"/>
      <c r="H156" s="21"/>
      <c r="I156" s="21"/>
      <c r="J156" s="21"/>
      <c r="K156" s="21"/>
      <c r="L156" s="21"/>
    </row>
    <row r="157" spans="1:12" ht="12.75">
      <c r="A157" s="21"/>
      <c r="B157" s="21"/>
      <c r="C157" s="21"/>
      <c r="D157" s="21"/>
      <c r="E157" s="21"/>
      <c r="F157" s="21"/>
      <c r="G157" s="21"/>
      <c r="H157" s="21"/>
      <c r="I157" s="21"/>
      <c r="J157" s="21"/>
      <c r="K157" s="21"/>
      <c r="L157" s="21"/>
    </row>
    <row r="158" spans="1:12" ht="12.75">
      <c r="A158" s="22"/>
      <c r="B158" s="22"/>
      <c r="C158" s="22"/>
      <c r="D158" s="22"/>
      <c r="E158" s="22"/>
      <c r="F158" s="22"/>
      <c r="G158" s="22"/>
      <c r="H158" s="22"/>
      <c r="I158" s="22"/>
      <c r="J158" s="22"/>
      <c r="K158" s="22"/>
      <c r="L158" s="22"/>
    </row>
    <row r="159" spans="1:12" ht="12.75">
      <c r="A159" s="22"/>
      <c r="B159" s="22"/>
      <c r="C159" s="22"/>
      <c r="D159" s="22"/>
      <c r="E159" s="22"/>
      <c r="F159" s="22"/>
      <c r="G159" s="22"/>
      <c r="H159" s="22"/>
      <c r="I159" s="22"/>
      <c r="J159" s="22"/>
      <c r="K159" s="22"/>
      <c r="L159" s="22"/>
    </row>
    <row r="188" spans="1:12" ht="12.75">
      <c r="A188" s="19"/>
      <c r="B188" s="20"/>
      <c r="C188" s="20"/>
      <c r="D188" s="20"/>
      <c r="E188" s="20"/>
      <c r="F188" s="20"/>
      <c r="G188" s="20"/>
      <c r="H188" s="20"/>
      <c r="I188" s="20"/>
      <c r="J188" s="20"/>
      <c r="K188" s="20"/>
      <c r="L188" s="20"/>
    </row>
  </sheetData>
  <sheetProtection/>
  <mergeCells count="9">
    <mergeCell ref="A155:D155"/>
    <mergeCell ref="A145:D149"/>
    <mergeCell ref="A150:D153"/>
    <mergeCell ref="A1:L1"/>
    <mergeCell ref="A3:D3"/>
    <mergeCell ref="F3:L3"/>
    <mergeCell ref="B5:C5"/>
    <mergeCell ref="F86:L87"/>
    <mergeCell ref="A136:D144"/>
  </mergeCells>
  <conditionalFormatting sqref="A6:A134">
    <cfRule type="cellIs" priority="76" dxfId="8" operator="equal" stopIfTrue="1">
      <formula>"Australia"</formula>
    </cfRule>
    <cfRule type="cellIs" priority="77" dxfId="8" operator="equal" stopIfTrue="1">
      <formula>"France"</formula>
    </cfRule>
  </conditionalFormatting>
  <conditionalFormatting sqref="A192:A196 A200:A65536 A185:A188 A1:A181">
    <cfRule type="cellIs" priority="6" dxfId="8" operator="equal" stopIfTrue="1">
      <formula>"Guadeloupe"</formula>
    </cfRule>
    <cfRule type="cellIs" priority="7" dxfId="8" operator="equal" stopIfTrue="1">
      <formula>"French Guiana"</formula>
    </cfRule>
    <cfRule type="cellIs" priority="8" dxfId="8" operator="equal" stopIfTrue="1">
      <formula>"Virgin Islands, British"</formula>
    </cfRule>
    <cfRule type="cellIs" priority="9" dxfId="8" operator="equal" stopIfTrue="1">
      <formula>"Virgin Islands (U.S.)"</formula>
    </cfRule>
    <cfRule type="cellIs" priority="10" dxfId="8" operator="equal" stopIfTrue="1">
      <formula>"United States"</formula>
    </cfRule>
    <cfRule type="cellIs" priority="11" dxfId="8" operator="equal" stopIfTrue="1">
      <formula>"United Kingdom"</formula>
    </cfRule>
    <cfRule type="cellIs" priority="12" dxfId="8" operator="equal" stopIfTrue="1">
      <formula>"United Arab Emirates"</formula>
    </cfRule>
    <cfRule type="cellIs" priority="13" dxfId="8" operator="equal" stopIfTrue="1">
      <formula>"Trinidad and Tobago"</formula>
    </cfRule>
    <cfRule type="cellIs" priority="14" dxfId="8" operator="equal" stopIfTrue="1">
      <formula>"Switzerland"</formula>
    </cfRule>
    <cfRule type="cellIs" priority="15" dxfId="8" operator="equal" stopIfTrue="1">
      <formula>"Sweden"</formula>
    </cfRule>
    <cfRule type="cellIs" priority="16" dxfId="8" operator="equal" stopIfTrue="1">
      <formula>"Spain"</formula>
    </cfRule>
    <cfRule type="cellIs" priority="17" dxfId="8" operator="equal" stopIfTrue="1">
      <formula>"Slovenia"</formula>
    </cfRule>
    <cfRule type="cellIs" priority="18" dxfId="8" operator="equal" stopIfTrue="1">
      <formula>"Slovak Republic"</formula>
    </cfRule>
    <cfRule type="cellIs" priority="19" dxfId="8" operator="equal" stopIfTrue="1">
      <formula>"Singapore"</formula>
    </cfRule>
    <cfRule type="cellIs" priority="20" dxfId="8" operator="equal" stopIfTrue="1">
      <formula>"Saudi Arabia"</formula>
    </cfRule>
    <cfRule type="cellIs" priority="21" dxfId="8" operator="equal" stopIfTrue="1">
      <formula>"San Marino"</formula>
    </cfRule>
    <cfRule type="cellIs" priority="22" dxfId="8" operator="equal" stopIfTrue="1">
      <formula>"Qatar"</formula>
    </cfRule>
    <cfRule type="cellIs" priority="23" dxfId="8" operator="equal" stopIfTrue="1">
      <formula>"Puerto Rico"</formula>
    </cfRule>
    <cfRule type="cellIs" priority="24" dxfId="8" operator="equal" stopIfTrue="1">
      <formula>"Portugal"</formula>
    </cfRule>
    <cfRule type="cellIs" priority="25" dxfId="8" operator="equal" stopIfTrue="1">
      <formula>"Oman"</formula>
    </cfRule>
    <cfRule type="cellIs" priority="26" dxfId="8" operator="equal" stopIfTrue="1">
      <formula>"Norway"</formula>
    </cfRule>
    <cfRule type="cellIs" priority="27" dxfId="8" operator="equal" stopIfTrue="1">
      <formula>"Northern Mariana Islands"</formula>
    </cfRule>
    <cfRule type="cellIs" priority="28" dxfId="8" operator="equal" stopIfTrue="1">
      <formula>"New Zealand"</formula>
    </cfRule>
    <cfRule type="cellIs" priority="29" dxfId="8" operator="equal" stopIfTrue="1">
      <formula>"New CAledonia"</formula>
    </cfRule>
    <cfRule type="cellIs" priority="30" dxfId="8" operator="equal" stopIfTrue="1">
      <formula>"Netherlands Antilles"</formula>
    </cfRule>
    <cfRule type="cellIs" priority="31" dxfId="8" operator="equal" stopIfTrue="1">
      <formula>"Netherlands"</formula>
    </cfRule>
    <cfRule type="cellIs" priority="32" dxfId="8" operator="equal" stopIfTrue="1">
      <formula>"Monaco"</formula>
    </cfRule>
    <cfRule type="cellIs" priority="33" dxfId="8" operator="equal" stopIfTrue="1">
      <formula>"Malta"</formula>
    </cfRule>
    <cfRule type="cellIs" priority="34" dxfId="8" operator="equal" stopIfTrue="1">
      <formula>"Macao SAR, China"</formula>
    </cfRule>
    <cfRule type="cellIs" priority="35" dxfId="8" operator="equal" stopIfTrue="1">
      <formula>"Luxembourg"</formula>
    </cfRule>
    <cfRule type="cellIs" priority="36" dxfId="8" operator="equal" stopIfTrue="1">
      <formula>"Liechtenstein"</formula>
    </cfRule>
    <cfRule type="cellIs" priority="37" dxfId="8" operator="equal" stopIfTrue="1">
      <formula>"Kuwait"</formula>
    </cfRule>
    <cfRule type="cellIs" priority="38" dxfId="8" operator="equal" stopIfTrue="1">
      <formula>"Korea, Republic of"</formula>
    </cfRule>
    <cfRule type="cellIs" priority="39" dxfId="8" operator="equal" stopIfTrue="1">
      <formula>"Japan"</formula>
    </cfRule>
    <cfRule type="cellIs" priority="40" dxfId="8" operator="equal" stopIfTrue="1">
      <formula>"Italy"</formula>
    </cfRule>
    <cfRule type="cellIs" priority="41" dxfId="8" operator="equal" stopIfTrue="1">
      <formula>"Israel"</formula>
    </cfRule>
    <cfRule type="cellIs" priority="42" dxfId="8" operator="equal" stopIfTrue="1">
      <formula>"Isle of Man"</formula>
    </cfRule>
    <cfRule type="cellIs" priority="43" dxfId="8" operator="equal" stopIfTrue="1">
      <formula>"Ireland"</formula>
    </cfRule>
    <cfRule type="cellIs" priority="44" dxfId="8" operator="equal" stopIfTrue="1">
      <formula>"Iceland"</formula>
    </cfRule>
    <cfRule type="cellIs" priority="45" dxfId="8" operator="equal" stopIfTrue="1">
      <formula>"Hungary"</formula>
    </cfRule>
    <cfRule type="cellIs" priority="46" dxfId="8" operator="equal" stopIfTrue="1">
      <formula>"Hong Kong"</formula>
    </cfRule>
    <cfRule type="cellIs" priority="47" dxfId="8" operator="equal" stopIfTrue="1">
      <formula>"China"</formula>
    </cfRule>
    <cfRule type="cellIs" priority="48" dxfId="8" operator="equal" stopIfTrue="1">
      <formula>"Guam"</formula>
    </cfRule>
    <cfRule type="cellIs" priority="49" dxfId="8" operator="equal" stopIfTrue="1">
      <formula>"Greenland"</formula>
    </cfRule>
    <cfRule type="cellIs" priority="50" dxfId="8" operator="equal" stopIfTrue="1">
      <formula>"Greece"</formula>
    </cfRule>
    <cfRule type="cellIs" priority="51" dxfId="8" operator="equal" stopIfTrue="1">
      <formula>"Germany"</formula>
    </cfRule>
    <cfRule type="cellIs" priority="52" dxfId="8" operator="equal" stopIfTrue="1">
      <formula>"French Polynesia"</formula>
    </cfRule>
    <cfRule type="cellIs" priority="53" dxfId="8" operator="equal" stopIfTrue="1">
      <formula>"France"</formula>
    </cfRule>
    <cfRule type="cellIs" priority="54" dxfId="8" operator="equal" stopIfTrue="1">
      <formula>"Finland"</formula>
    </cfRule>
    <cfRule type="cellIs" priority="55" dxfId="8" operator="equal" stopIfTrue="1">
      <formula>"Faeroe Islands"</formula>
    </cfRule>
    <cfRule type="cellIs" priority="56" dxfId="8" operator="equal" stopIfTrue="1">
      <formula>"Estoria"</formula>
    </cfRule>
    <cfRule type="cellIs" priority="57" dxfId="8" operator="equal" stopIfTrue="1">
      <formula>"Equatorial Guinea"</formula>
    </cfRule>
    <cfRule type="cellIs" priority="58" dxfId="8" operator="equal" stopIfTrue="1">
      <formula>"Denmark"</formula>
    </cfRule>
    <cfRule type="cellIs" priority="59" dxfId="8" operator="equal" stopIfTrue="1">
      <formula>"czech republic"</formula>
    </cfRule>
    <cfRule type="cellIs" priority="60" dxfId="8" operator="equal" stopIfTrue="1">
      <formula>"Cyprus"</formula>
    </cfRule>
    <cfRule type="cellIs" priority="61" dxfId="8" operator="equal" stopIfTrue="1">
      <formula>"croatia"</formula>
    </cfRule>
    <cfRule type="cellIs" priority="62" dxfId="8" operator="equal" stopIfTrue="1">
      <formula>"Channel Islands"</formula>
    </cfRule>
    <cfRule type="cellIs" priority="63" dxfId="8" operator="equal" stopIfTrue="1">
      <formula>"Cayman islands"</formula>
    </cfRule>
    <cfRule type="cellIs" priority="64" dxfId="8" operator="equal" stopIfTrue="1">
      <formula>"Canada"</formula>
    </cfRule>
    <cfRule type="cellIs" priority="65" dxfId="8" operator="equal" stopIfTrue="1">
      <formula>"Brunei Darussalam"</formula>
    </cfRule>
    <cfRule type="cellIs" priority="66" dxfId="8" operator="equal" stopIfTrue="1">
      <formula>"Bermuda"</formula>
    </cfRule>
    <cfRule type="cellIs" priority="67" dxfId="8" operator="equal" stopIfTrue="1">
      <formula>"Belgium"</formula>
    </cfRule>
    <cfRule type="cellIs" priority="68" dxfId="8" operator="equal" stopIfTrue="1">
      <formula>"Barbados"</formula>
    </cfRule>
    <cfRule type="cellIs" priority="69" dxfId="8" operator="equal" stopIfTrue="1">
      <formula>"Austria"</formula>
    </cfRule>
    <cfRule type="cellIs" priority="70" dxfId="8" operator="equal" stopIfTrue="1">
      <formula>"Andorra"</formula>
    </cfRule>
    <cfRule type="cellIs" priority="72" dxfId="8" operator="equal" stopIfTrue="1">
      <formula>"Aruba"</formula>
    </cfRule>
    <cfRule type="cellIs" priority="73" dxfId="8" operator="equal" stopIfTrue="1">
      <formula>"Australia"</formula>
    </cfRule>
    <cfRule type="cellIs" priority="74" dxfId="8" operator="equal" stopIfTrue="1">
      <formula>"Bahamas"</formula>
    </cfRule>
    <cfRule type="cellIs" priority="75" dxfId="8" operator="equal" stopIfTrue="1">
      <formula>"Bahrain"</formula>
    </cfRule>
  </conditionalFormatting>
  <conditionalFormatting sqref="A1:IV65536">
    <cfRule type="cellIs" priority="1" dxfId="8" operator="equal" stopIfTrue="1">
      <formula>"Gibraltar"</formula>
    </cfRule>
    <cfRule type="cellIs" priority="2" dxfId="8" operator="equal" stopIfTrue="1">
      <formula>"Turks and Caicos Islands"</formula>
    </cfRule>
    <cfRule type="cellIs" priority="4" dxfId="8" operator="equal" stopIfTrue="1">
      <formula>"Latvia"</formula>
    </cfRule>
    <cfRule type="cellIs" priority="5" dxfId="8" operator="equal" stopIfTrue="1">
      <formula>"Poland"</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D4:D10"/>
  <sheetViews>
    <sheetView zoomScalePageLayoutView="0" workbookViewId="0" topLeftCell="A1">
      <selection activeCell="D10" sqref="D10"/>
    </sheetView>
  </sheetViews>
  <sheetFormatPr defaultColWidth="9.140625" defaultRowHeight="12.75"/>
  <sheetData>
    <row r="4" ht="12.75">
      <c r="D4" s="24" t="s">
        <v>15</v>
      </c>
    </row>
    <row r="5" ht="12.75">
      <c r="D5" s="23" t="s">
        <v>12</v>
      </c>
    </row>
    <row r="6" ht="12.75">
      <c r="D6" s="23" t="s">
        <v>13</v>
      </c>
    </row>
    <row r="7" ht="12.75">
      <c r="D7" s="23" t="s">
        <v>14</v>
      </c>
    </row>
    <row r="8" ht="12.75">
      <c r="D8" s="23" t="s">
        <v>16</v>
      </c>
    </row>
    <row r="9" ht="12.75">
      <c r="D9" s="23" t="s">
        <v>17</v>
      </c>
    </row>
    <row r="10" ht="12.75">
      <c r="D10" s="23" t="s">
        <v>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2011-07-29T13:34:06Z</dcterms:modified>
  <cp:category/>
  <cp:version/>
  <cp:contentType/>
  <cp:contentStatus/>
</cp:coreProperties>
</file>