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Lettuce" sheetId="1" r:id="rId1"/>
  </sheets>
  <externalReferences>
    <externalReference r:id="rId4"/>
  </externalReferences>
  <definedNames>
    <definedName name="Export_Quantity">#REF!</definedName>
    <definedName name="Export_Value">#REF!</definedName>
    <definedName name="Lettuce">#REF!</definedName>
    <definedName name="Production_Quantity">#REF!</definedName>
  </definedNames>
  <calcPr fullCalcOnLoad="1"/>
</workbook>
</file>

<file path=xl/sharedStrings.xml><?xml version="1.0" encoding="utf-8"?>
<sst xmlns="http://schemas.openxmlformats.org/spreadsheetml/2006/main" count="17" uniqueCount="17">
  <si>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</si>
  <si>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</si>
  <si>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</si>
  <si>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</si>
  <si>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</si>
  <si>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</si>
  <si>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</si>
  <si>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</si>
  <si>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</si>
  <si>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</si>
  <si>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</si>
  <si>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Lettuce:  U.S. import-eligible countries; world production and exports</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</si>
  <si>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</si>
  <si>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</si>
  <si>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</si>
  <si>
    <t>Total production, exports and export value (2008) for countries eligible to ship lettuce to the United States</t>
  </si>
  <si>
    <t>Top world producers and exporters of lettuce (2008) 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</si>
</sst>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10"/>
      <color indexed="8"/>
      <name val="Arial"/>
      <family val="2"/>
    </font>
    <font>
      <b/>
      <sz val="9.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4">
    <xf numFmtId="0" fontId="0" fillId="0" borderId="0" xfId="0" applyAlignment="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Font="1" applyFill="1" applyBorder="1" applyAlignment="1">
      <alignment/>
    </xf>
    <xf numFmtId="43" fontId="7" fillId="35" borderId="11" xfId="42" applyNumberFormat="1"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0" fontId="7" fillId="0" borderId="0" xfId="0" applyFont="1" applyFill="1" applyAlignment="1">
      <alignment/>
    </xf>
    <xf numFmtId="0" fontId="7" fillId="0" borderId="0" xfId="0" applyNumberFormat="1" applyFont="1" applyFill="1" applyAlignment="1">
      <alignment horizontal="left" wrapText="1"/>
    </xf>
    <xf numFmtId="0" fontId="7" fillId="0" borderId="0" xfId="0" applyFont="1" applyAlignment="1">
      <alignment horizontal="left" wrapText="1"/>
    </xf>
    <xf numFmtId="0" fontId="7" fillId="0" borderId="0" xfId="0" applyFont="1" applyFill="1" applyAlignment="1">
      <alignment horizontal="left" vertical="top"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Lettuce production</a:t>
            </a:r>
          </a:p>
        </c:rich>
      </c:tx>
      <c:layout>
        <c:manualLayout>
          <c:xMode val="factor"/>
          <c:yMode val="factor"/>
          <c:x val="0.009"/>
          <c:y val="0"/>
        </c:manualLayout>
      </c:layout>
      <c:spPr>
        <a:noFill/>
        <a:ln w="3175">
          <a:noFill/>
        </a:ln>
      </c:spPr>
    </c:title>
    <c:plotArea>
      <c:layout>
        <c:manualLayout>
          <c:xMode val="edge"/>
          <c:yMode val="edge"/>
          <c:x val="0.02625"/>
          <c:y val="0.111"/>
          <c:w val="0.9465"/>
          <c:h val="0.80125"/>
        </c:manualLayout>
      </c:layout>
      <c:barChart>
        <c:barDir val="bar"/>
        <c:grouping val="clustered"/>
        <c:varyColors val="0"/>
        <c:ser>
          <c:idx val="0"/>
          <c:order val="0"/>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12700">
                <a:solidFill>
                  <a:srgbClr val="000000"/>
                </a:solidFill>
              </a:ln>
            </c:spPr>
          </c:dPt>
          <c:dPt>
            <c:idx val="4"/>
            <c:invertIfNegative val="0"/>
            <c:spPr>
              <a:solidFill>
                <a:srgbClr val="000000"/>
              </a:solidFill>
              <a:ln w="12700">
                <a:solidFill>
                  <a:srgbClr val="000000"/>
                </a:solidFill>
              </a:ln>
            </c:spPr>
          </c:dPt>
          <c:dPt>
            <c:idx val="5"/>
            <c:invertIfNegative val="0"/>
            <c:spPr>
              <a:solidFill>
                <a:srgbClr val="000000"/>
              </a:solidFill>
              <a:ln w="12700">
                <a:solidFill>
                  <a:srgbClr val="000000"/>
                </a:solidFill>
              </a:ln>
            </c:spPr>
          </c:dPt>
          <c:dPt>
            <c:idx val="7"/>
            <c:invertIfNegative val="0"/>
            <c:spPr>
              <a:solidFill>
                <a:srgbClr val="BFBFBF"/>
              </a:solidFill>
              <a:ln w="12700">
                <a:solidFill>
                  <a:srgbClr val="000000"/>
                </a:solidFill>
              </a:ln>
            </c:spPr>
          </c:dPt>
          <c:dPt>
            <c:idx val="8"/>
            <c:invertIfNegative val="0"/>
            <c:spPr>
              <a:solidFill>
                <a:srgbClr val="FFFFFF"/>
              </a:solidFill>
              <a:ln w="12700">
                <a:solidFill>
                  <a:srgbClr val="000000"/>
                </a:solidFill>
              </a:ln>
            </c:spPr>
          </c:dPt>
          <c:cat>
            <c:strRef>
              <c:f>'[1]Production_Quantity'!$A$2:$A$11</c:f>
              <c:strCache>
                <c:ptCount val="10"/>
                <c:pt idx="0">
                  <c:v>Germany</c:v>
                </c:pt>
                <c:pt idx="1">
                  <c:v>Iran (Islamic Republic of)</c:v>
                </c:pt>
                <c:pt idx="2">
                  <c:v>France</c:v>
                </c:pt>
                <c:pt idx="3">
                  <c:v>Turkey</c:v>
                </c:pt>
                <c:pt idx="4">
                  <c:v>Japan</c:v>
                </c:pt>
                <c:pt idx="5">
                  <c:v>Spain</c:v>
                </c:pt>
                <c:pt idx="6">
                  <c:v>India</c:v>
                </c:pt>
                <c:pt idx="7">
                  <c:v>Italy</c:v>
                </c:pt>
                <c:pt idx="8">
                  <c:v>United States of America</c:v>
                </c:pt>
                <c:pt idx="9">
                  <c:v>China</c:v>
                </c:pt>
              </c:strCache>
            </c:strRef>
          </c:cat>
          <c:val>
            <c:numRef>
              <c:f>'[1]Production_Quantity'!$B$2:$B$11</c:f>
              <c:numCache>
                <c:ptCount val="10"/>
                <c:pt idx="0">
                  <c:v>346562</c:v>
                </c:pt>
                <c:pt idx="1">
                  <c:v>390836</c:v>
                </c:pt>
                <c:pt idx="2">
                  <c:v>416698</c:v>
                </c:pt>
                <c:pt idx="3">
                  <c:v>438038</c:v>
                </c:pt>
                <c:pt idx="4">
                  <c:v>535000</c:v>
                </c:pt>
                <c:pt idx="5">
                  <c:v>875000</c:v>
                </c:pt>
                <c:pt idx="6">
                  <c:v>927349</c:v>
                </c:pt>
                <c:pt idx="7">
                  <c:v>945800</c:v>
                </c:pt>
                <c:pt idx="8">
                  <c:v>4104440</c:v>
                </c:pt>
                <c:pt idx="9">
                  <c:v>12855211</c:v>
                </c:pt>
              </c:numCache>
            </c:numRef>
          </c:val>
        </c:ser>
        <c:axId val="56074140"/>
        <c:axId val="34905213"/>
      </c:barChart>
      <c:catAx>
        <c:axId val="56074140"/>
        <c:scaling>
          <c:orientation val="minMax"/>
        </c:scaling>
        <c:axPos val="l"/>
        <c:delete val="0"/>
        <c:numFmt formatCode="General" sourceLinked="1"/>
        <c:majorTickMark val="out"/>
        <c:minorTickMark val="none"/>
        <c:tickLblPos val="nextTo"/>
        <c:spPr>
          <a:ln w="3175">
            <a:solidFill>
              <a:srgbClr val="000000"/>
            </a:solidFill>
          </a:ln>
        </c:spPr>
        <c:crossAx val="34905213"/>
        <c:crosses val="autoZero"/>
        <c:auto val="1"/>
        <c:lblOffset val="100"/>
        <c:tickLblSkip val="1"/>
        <c:noMultiLvlLbl val="0"/>
      </c:catAx>
      <c:valAx>
        <c:axId val="34905213"/>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575"/>
              <c:y val="-0.030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074140"/>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Lettuce exports</a:t>
            </a:r>
          </a:p>
        </c:rich>
      </c:tx>
      <c:layout>
        <c:manualLayout>
          <c:xMode val="factor"/>
          <c:yMode val="factor"/>
          <c:x val="0.00675"/>
          <c:y val="0.00225"/>
        </c:manualLayout>
      </c:layout>
      <c:spPr>
        <a:noFill/>
        <a:ln w="3175">
          <a:noFill/>
        </a:ln>
      </c:spPr>
    </c:title>
    <c:plotArea>
      <c:layout>
        <c:manualLayout>
          <c:xMode val="edge"/>
          <c:yMode val="edge"/>
          <c:x val="0.0135"/>
          <c:y val="0.13"/>
          <c:w val="0.95925"/>
          <c:h val="0.77"/>
        </c:manualLayout>
      </c:layout>
      <c:barChart>
        <c:barDir val="bar"/>
        <c:grouping val="clustered"/>
        <c:varyColors val="0"/>
        <c:ser>
          <c:idx val="0"/>
          <c:order val="0"/>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000000"/>
              </a:solidFill>
              <a:ln w="12700">
                <a:solidFill>
                  <a:srgbClr val="000000"/>
                </a:solidFill>
              </a:ln>
            </c:spPr>
          </c:dPt>
          <c:dPt>
            <c:idx val="4"/>
            <c:invertIfNegative val="0"/>
            <c:spPr>
              <a:solidFill>
                <a:srgbClr val="BFBFBF"/>
              </a:solidFill>
              <a:ln w="12700">
                <a:solidFill>
                  <a:srgbClr val="000000"/>
                </a:solidFill>
              </a:ln>
            </c:spPr>
          </c:dPt>
          <c:dPt>
            <c:idx val="5"/>
            <c:invertIfNegative val="0"/>
            <c:spPr>
              <a:solidFill>
                <a:srgbClr val="000000"/>
              </a:solidFill>
              <a:ln w="12700">
                <a:solidFill>
                  <a:srgbClr val="000000"/>
                </a:solidFill>
              </a:ln>
            </c:spPr>
          </c:dPt>
          <c:dPt>
            <c:idx val="6"/>
            <c:invertIfNegative val="0"/>
            <c:spPr>
              <a:solidFill>
                <a:srgbClr val="BFBFBF"/>
              </a:solidFill>
              <a:ln w="12700">
                <a:solidFill>
                  <a:srgbClr val="000000"/>
                </a:solidFill>
              </a:ln>
            </c:spPr>
          </c:dPt>
          <c:dPt>
            <c:idx val="7"/>
            <c:invertIfNegative val="0"/>
            <c:spPr>
              <a:solidFill>
                <a:srgbClr val="000000"/>
              </a:solidFill>
              <a:ln w="12700">
                <a:solidFill>
                  <a:srgbClr val="000000"/>
                </a:solidFill>
              </a:ln>
            </c:spPr>
          </c:dPt>
          <c:dPt>
            <c:idx val="8"/>
            <c:invertIfNegative val="0"/>
            <c:spPr>
              <a:solidFill>
                <a:srgbClr val="FFFFFF"/>
              </a:solidFill>
              <a:ln w="12700">
                <a:solidFill>
                  <a:srgbClr val="000000"/>
                </a:solidFill>
              </a:ln>
            </c:spPr>
          </c:dPt>
          <c:dPt>
            <c:idx val="9"/>
            <c:invertIfNegative val="0"/>
            <c:spPr>
              <a:solidFill>
                <a:srgbClr val="000000"/>
              </a:solidFill>
              <a:ln w="12700">
                <a:solidFill>
                  <a:srgbClr val="000000"/>
                </a:solidFill>
              </a:ln>
            </c:spPr>
          </c:dPt>
          <c:cat>
            <c:strRef>
              <c:f>'[1]Export_Quantity'!$A$2:$A$11</c:f>
              <c:strCache>
                <c:ptCount val="10"/>
                <c:pt idx="0">
                  <c:v>Jordan</c:v>
                </c:pt>
                <c:pt idx="1">
                  <c:v>Germany</c:v>
                </c:pt>
                <c:pt idx="2">
                  <c:v>France</c:v>
                </c:pt>
                <c:pt idx="3">
                  <c:v>Belgium</c:v>
                </c:pt>
                <c:pt idx="4">
                  <c:v>China</c:v>
                </c:pt>
                <c:pt idx="5">
                  <c:v>Mexico</c:v>
                </c:pt>
                <c:pt idx="6">
                  <c:v>Italy</c:v>
                </c:pt>
                <c:pt idx="7">
                  <c:v>Netherlands</c:v>
                </c:pt>
                <c:pt idx="8">
                  <c:v>United States of America</c:v>
                </c:pt>
                <c:pt idx="9">
                  <c:v>Spain</c:v>
                </c:pt>
              </c:strCache>
            </c:strRef>
          </c:cat>
          <c:val>
            <c:numRef>
              <c:f>'[1]Export_Quantity'!$B$2:$B$11</c:f>
              <c:numCache>
                <c:ptCount val="10"/>
                <c:pt idx="0">
                  <c:v>33766</c:v>
                </c:pt>
                <c:pt idx="1">
                  <c:v>35450</c:v>
                </c:pt>
                <c:pt idx="2">
                  <c:v>60509</c:v>
                </c:pt>
                <c:pt idx="3">
                  <c:v>77227</c:v>
                </c:pt>
                <c:pt idx="4">
                  <c:v>80151</c:v>
                </c:pt>
                <c:pt idx="5">
                  <c:v>101671</c:v>
                </c:pt>
                <c:pt idx="6">
                  <c:v>106382</c:v>
                </c:pt>
                <c:pt idx="7">
                  <c:v>107593</c:v>
                </c:pt>
                <c:pt idx="8">
                  <c:v>380847</c:v>
                </c:pt>
                <c:pt idx="9">
                  <c:v>558144</c:v>
                </c:pt>
              </c:numCache>
            </c:numRef>
          </c:val>
        </c:ser>
        <c:axId val="45711462"/>
        <c:axId val="8749975"/>
      </c:barChart>
      <c:catAx>
        <c:axId val="45711462"/>
        <c:scaling>
          <c:orientation val="minMax"/>
        </c:scaling>
        <c:axPos val="l"/>
        <c:delete val="0"/>
        <c:numFmt formatCode="General" sourceLinked="1"/>
        <c:majorTickMark val="out"/>
        <c:minorTickMark val="none"/>
        <c:tickLblPos val="nextTo"/>
        <c:spPr>
          <a:ln w="3175">
            <a:solidFill>
              <a:srgbClr val="000000"/>
            </a:solidFill>
          </a:ln>
        </c:spPr>
        <c:crossAx val="8749975"/>
        <c:crosses val="autoZero"/>
        <c:auto val="1"/>
        <c:lblOffset val="100"/>
        <c:tickLblSkip val="1"/>
        <c:noMultiLvlLbl val="0"/>
      </c:catAx>
      <c:valAx>
        <c:axId val="8749975"/>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275"/>
              <c:y val="-0.02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711462"/>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Lettuce export values</a:t>
            </a:r>
          </a:p>
        </c:rich>
      </c:tx>
      <c:layout>
        <c:manualLayout>
          <c:xMode val="factor"/>
          <c:yMode val="factor"/>
          <c:x val="0.0045"/>
          <c:y val="0.00225"/>
        </c:manualLayout>
      </c:layout>
      <c:spPr>
        <a:noFill/>
        <a:ln w="3175">
          <a:noFill/>
        </a:ln>
      </c:spPr>
    </c:title>
    <c:plotArea>
      <c:layout>
        <c:manualLayout>
          <c:xMode val="edge"/>
          <c:yMode val="edge"/>
          <c:x val="0.02"/>
          <c:y val="0.134"/>
          <c:w val="0.9555"/>
          <c:h val="0.757"/>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0000"/>
              </a:solidFill>
              <a:ln w="12700">
                <a:solidFill>
                  <a:srgbClr val="000000"/>
                </a:solidFill>
              </a:ln>
            </c:spPr>
          </c:dPt>
          <c:dPt>
            <c:idx val="3"/>
            <c:invertIfNegative val="0"/>
            <c:spPr>
              <a:solidFill>
                <a:srgbClr val="000000"/>
              </a:solidFill>
              <a:ln w="12700">
                <a:solidFill>
                  <a:srgbClr val="000000"/>
                </a:solidFill>
              </a:ln>
            </c:spPr>
          </c:dPt>
          <c:dPt>
            <c:idx val="4"/>
            <c:invertIfNegative val="0"/>
            <c:spPr>
              <a:solidFill>
                <a:srgbClr val="BFBFBF"/>
              </a:solidFill>
              <a:ln w="12700">
                <a:solidFill>
                  <a:srgbClr val="000000"/>
                </a:solidFill>
              </a:ln>
            </c:spPr>
          </c:dPt>
          <c:dPt>
            <c:idx val="5"/>
            <c:invertIfNegative val="0"/>
            <c:spPr>
              <a:solidFill>
                <a:srgbClr val="000000"/>
              </a:solidFill>
              <a:ln w="12700">
                <a:solidFill>
                  <a:srgbClr val="000000"/>
                </a:solidFill>
              </a:ln>
            </c:spPr>
          </c:dPt>
          <c:dPt>
            <c:idx val="6"/>
            <c:invertIfNegative val="0"/>
            <c:spPr>
              <a:solidFill>
                <a:srgbClr val="BFBFBF"/>
              </a:solidFill>
              <a:ln w="12700">
                <a:solidFill>
                  <a:srgbClr val="000000"/>
                </a:solidFill>
              </a:ln>
            </c:spPr>
          </c:dPt>
          <c:dPt>
            <c:idx val="7"/>
            <c:invertIfNegative val="0"/>
            <c:spPr>
              <a:solidFill>
                <a:srgbClr val="000000"/>
              </a:solidFill>
              <a:ln w="12700">
                <a:solidFill>
                  <a:srgbClr val="000000"/>
                </a:solidFill>
              </a:ln>
            </c:spPr>
          </c:dPt>
          <c:dPt>
            <c:idx val="8"/>
            <c:invertIfNegative val="0"/>
            <c:spPr>
              <a:solidFill>
                <a:srgbClr val="FFFFFF"/>
              </a:solidFill>
              <a:ln w="12700">
                <a:solidFill>
                  <a:srgbClr val="000000"/>
                </a:solidFill>
              </a:ln>
            </c:spPr>
          </c:dPt>
          <c:dPt>
            <c:idx val="9"/>
            <c:invertIfNegative val="0"/>
            <c:spPr>
              <a:solidFill>
                <a:srgbClr val="000000"/>
              </a:solidFill>
              <a:ln w="12700">
                <a:solidFill>
                  <a:srgbClr val="000000"/>
                </a:solidFill>
              </a:ln>
            </c:spPr>
          </c:dPt>
          <c:cat>
            <c:strRef>
              <c:f>'[1]Export_Value'!$A$2:$A$11</c:f>
              <c:strCache>
                <c:ptCount val="10"/>
                <c:pt idx="0">
                  <c:v>China</c:v>
                </c:pt>
                <c:pt idx="1">
                  <c:v>Canada</c:v>
                </c:pt>
                <c:pt idx="2">
                  <c:v>Germany</c:v>
                </c:pt>
                <c:pt idx="3">
                  <c:v>Mexico</c:v>
                </c:pt>
                <c:pt idx="4">
                  <c:v>France</c:v>
                </c:pt>
                <c:pt idx="5">
                  <c:v>Belgium</c:v>
                </c:pt>
                <c:pt idx="6">
                  <c:v>Italy</c:v>
                </c:pt>
                <c:pt idx="7">
                  <c:v>Netherlands</c:v>
                </c:pt>
                <c:pt idx="8">
                  <c:v>United States of America</c:v>
                </c:pt>
                <c:pt idx="9">
                  <c:v>Spain</c:v>
                </c:pt>
              </c:strCache>
            </c:strRef>
          </c:cat>
          <c:val>
            <c:numRef>
              <c:f>'[1]Export_Value'!$B$2:$B$11</c:f>
              <c:numCache>
                <c:ptCount val="10"/>
                <c:pt idx="0">
                  <c:v>20480</c:v>
                </c:pt>
                <c:pt idx="1">
                  <c:v>26991</c:v>
                </c:pt>
                <c:pt idx="2">
                  <c:v>48805</c:v>
                </c:pt>
                <c:pt idx="3">
                  <c:v>76171</c:v>
                </c:pt>
                <c:pt idx="4">
                  <c:v>110901</c:v>
                </c:pt>
                <c:pt idx="5">
                  <c:v>137923</c:v>
                </c:pt>
                <c:pt idx="6">
                  <c:v>189182</c:v>
                </c:pt>
                <c:pt idx="7">
                  <c:v>189893</c:v>
                </c:pt>
                <c:pt idx="8">
                  <c:v>452678</c:v>
                </c:pt>
                <c:pt idx="9">
                  <c:v>658294</c:v>
                </c:pt>
              </c:numCache>
            </c:numRef>
          </c:val>
        </c:ser>
        <c:axId val="11640912"/>
        <c:axId val="37659345"/>
      </c:barChart>
      <c:catAx>
        <c:axId val="11640912"/>
        <c:scaling>
          <c:orientation val="minMax"/>
        </c:scaling>
        <c:axPos val="l"/>
        <c:delete val="0"/>
        <c:numFmt formatCode="General" sourceLinked="1"/>
        <c:majorTickMark val="out"/>
        <c:minorTickMark val="none"/>
        <c:tickLblPos val="nextTo"/>
        <c:spPr>
          <a:ln w="3175">
            <a:solidFill>
              <a:srgbClr val="000000"/>
            </a:solidFill>
          </a:ln>
        </c:spPr>
        <c:crossAx val="37659345"/>
        <c:crosses val="autoZero"/>
        <c:auto val="1"/>
        <c:lblOffset val="100"/>
        <c:tickLblSkip val="1"/>
        <c:noMultiLvlLbl val="0"/>
      </c:catAx>
      <c:valAx>
        <c:axId val="37659345"/>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575"/>
              <c:y val="-0.022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11640912"/>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19050</xdr:rowOff>
    </xdr:from>
    <xdr:to>
      <xdr:col>11</xdr:col>
      <xdr:colOff>666750</xdr:colOff>
      <xdr:row>28</xdr:row>
      <xdr:rowOff>133350</xdr:rowOff>
    </xdr:to>
    <xdr:graphicFrame>
      <xdr:nvGraphicFramePr>
        <xdr:cNvPr id="1" name="Chart 1"/>
        <xdr:cNvGraphicFramePr/>
      </xdr:nvGraphicFramePr>
      <xdr:xfrm>
        <a:off x="4972050" y="742950"/>
        <a:ext cx="4314825" cy="41624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30</xdr:row>
      <xdr:rowOff>38100</xdr:rowOff>
    </xdr:from>
    <xdr:to>
      <xdr:col>11</xdr:col>
      <xdr:colOff>695325</xdr:colOff>
      <xdr:row>58</xdr:row>
      <xdr:rowOff>19050</xdr:rowOff>
    </xdr:to>
    <xdr:graphicFrame>
      <xdr:nvGraphicFramePr>
        <xdr:cNvPr id="2" name="Chart 2"/>
        <xdr:cNvGraphicFramePr/>
      </xdr:nvGraphicFramePr>
      <xdr:xfrm>
        <a:off x="4972050" y="5133975"/>
        <a:ext cx="4343400" cy="4514850"/>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59</xdr:row>
      <xdr:rowOff>57150</xdr:rowOff>
    </xdr:from>
    <xdr:to>
      <xdr:col>11</xdr:col>
      <xdr:colOff>704850</xdr:colOff>
      <xdr:row>86</xdr:row>
      <xdr:rowOff>142875</xdr:rowOff>
    </xdr:to>
    <xdr:graphicFrame>
      <xdr:nvGraphicFramePr>
        <xdr:cNvPr id="3" name="Chart 3"/>
        <xdr:cNvGraphicFramePr/>
      </xdr:nvGraphicFramePr>
      <xdr:xfrm>
        <a:off x="4972050" y="9848850"/>
        <a:ext cx="4352925" cy="44577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g2011-Lettu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ettuce"/>
      <sheetName val="Production_Quantity"/>
      <sheetName val="Export_Quantity"/>
      <sheetName val="Export_Value"/>
    </sheetNames>
    <sheetDataSet>
      <sheetData sheetId="0">
        <row r="2">
          <cell r="A2" t="str">
            <v>Anguilla</v>
          </cell>
          <cell r="B2" t="str">
            <v>nd</v>
          </cell>
          <cell r="C2" t="str">
            <v>nd</v>
          </cell>
          <cell r="D2" t="str">
            <v>nd</v>
          </cell>
        </row>
        <row r="3">
          <cell r="A3" t="str">
            <v>Antigua and Barbuda</v>
          </cell>
          <cell r="B3" t="str">
            <v>nd</v>
          </cell>
          <cell r="C3" t="str">
            <v>nd</v>
          </cell>
          <cell r="D3" t="str">
            <v>nd</v>
          </cell>
        </row>
        <row r="4">
          <cell r="A4" t="str">
            <v>Australia</v>
          </cell>
          <cell r="B4">
            <v>164.543</v>
          </cell>
          <cell r="C4">
            <v>1.353</v>
          </cell>
          <cell r="D4">
            <v>4770</v>
          </cell>
        </row>
        <row r="5">
          <cell r="A5" t="str">
            <v>Bahamas</v>
          </cell>
          <cell r="B5" t="str">
            <v>nd</v>
          </cell>
          <cell r="C5" t="str">
            <v>nd</v>
          </cell>
          <cell r="D5" t="str">
            <v>nd</v>
          </cell>
        </row>
        <row r="6">
          <cell r="A6" t="str">
            <v>Barbados</v>
          </cell>
          <cell r="B6">
            <v>0.614</v>
          </cell>
          <cell r="C6">
            <v>0.001</v>
          </cell>
          <cell r="D6">
            <v>7</v>
          </cell>
        </row>
        <row r="7">
          <cell r="A7" t="str">
            <v>Belgium</v>
          </cell>
          <cell r="B7">
            <v>69.4</v>
          </cell>
          <cell r="C7">
            <v>77.227</v>
          </cell>
          <cell r="D7">
            <v>137923</v>
          </cell>
        </row>
        <row r="8">
          <cell r="A8" t="str">
            <v>Belize</v>
          </cell>
          <cell r="B8" t="str">
            <v>nd</v>
          </cell>
          <cell r="C8" t="str">
            <v>nd</v>
          </cell>
          <cell r="D8" t="str">
            <v>nd</v>
          </cell>
        </row>
        <row r="9">
          <cell r="A9" t="str">
            <v>Bermuda</v>
          </cell>
          <cell r="B9" t="str">
            <v>nd</v>
          </cell>
          <cell r="C9" t="str">
            <v>nd</v>
          </cell>
          <cell r="D9" t="str">
            <v>nd</v>
          </cell>
        </row>
        <row r="10">
          <cell r="A10" t="str">
            <v>Brazil</v>
          </cell>
          <cell r="B10" t="str">
            <v>nd</v>
          </cell>
          <cell r="C10" t="str">
            <v>nd</v>
          </cell>
          <cell r="D10" t="str">
            <v>nd</v>
          </cell>
        </row>
        <row r="11">
          <cell r="A11" t="str">
            <v>Canada</v>
          </cell>
          <cell r="B11">
            <v>108.228</v>
          </cell>
          <cell r="C11">
            <v>29.976</v>
          </cell>
          <cell r="D11">
            <v>26991</v>
          </cell>
        </row>
        <row r="12">
          <cell r="A12" t="str">
            <v>Cayman Islands</v>
          </cell>
          <cell r="B12" t="str">
            <v>nd</v>
          </cell>
          <cell r="C12" t="str">
            <v>nd</v>
          </cell>
          <cell r="D12" t="str">
            <v>nd</v>
          </cell>
        </row>
        <row r="13">
          <cell r="A13" t="str">
            <v>Chile</v>
          </cell>
          <cell r="B13">
            <v>100.7</v>
          </cell>
          <cell r="C13">
            <v>2.194</v>
          </cell>
          <cell r="D13">
            <v>1861</v>
          </cell>
        </row>
        <row r="14">
          <cell r="A14" t="str">
            <v>Colombia</v>
          </cell>
          <cell r="B14">
            <v>70.113</v>
          </cell>
          <cell r="C14">
            <v>0.324</v>
          </cell>
          <cell r="D14">
            <v>385</v>
          </cell>
        </row>
        <row r="15">
          <cell r="A15" t="str">
            <v>Costa Rica</v>
          </cell>
          <cell r="B15" t="str">
            <v>nd</v>
          </cell>
          <cell r="C15">
            <v>0.773</v>
          </cell>
          <cell r="D15">
            <v>145</v>
          </cell>
        </row>
        <row r="16">
          <cell r="A16" t="str">
            <v>Curacao</v>
          </cell>
          <cell r="B16" t="str">
            <v>nd</v>
          </cell>
          <cell r="C16" t="str">
            <v>nd</v>
          </cell>
          <cell r="D16" t="str">
            <v>nd</v>
          </cell>
        </row>
        <row r="17">
          <cell r="A17" t="str">
            <v>Dominica</v>
          </cell>
          <cell r="B17">
            <v>0.26</v>
          </cell>
          <cell r="C17" t="str">
            <v>nd</v>
          </cell>
          <cell r="D17" t="str">
            <v>nd</v>
          </cell>
        </row>
        <row r="18">
          <cell r="A18" t="str">
            <v>Dominican Republic</v>
          </cell>
          <cell r="B18">
            <v>2</v>
          </cell>
          <cell r="C18">
            <v>0.004</v>
          </cell>
          <cell r="D18">
            <v>12</v>
          </cell>
        </row>
        <row r="19">
          <cell r="A19" t="str">
            <v>Ecuador</v>
          </cell>
          <cell r="B19">
            <v>12.087</v>
          </cell>
          <cell r="C19">
            <v>0.007</v>
          </cell>
          <cell r="D19">
            <v>20</v>
          </cell>
        </row>
        <row r="20">
          <cell r="A20" t="str">
            <v>El Salvador</v>
          </cell>
          <cell r="B20" t="str">
            <v>nd</v>
          </cell>
          <cell r="C20" t="str">
            <v>nd</v>
          </cell>
          <cell r="D20" t="str">
            <v>nd</v>
          </cell>
        </row>
        <row r="21">
          <cell r="A21" t="str">
            <v>Grenada</v>
          </cell>
          <cell r="B21">
            <v>0.115</v>
          </cell>
          <cell r="C21" t="str">
            <v>nd</v>
          </cell>
          <cell r="D21" t="str">
            <v>nd</v>
          </cell>
        </row>
        <row r="22">
          <cell r="A22" t="str">
            <v>Guadeloupe</v>
          </cell>
          <cell r="B22">
            <v>3.5</v>
          </cell>
          <cell r="C22" t="str">
            <v>nd</v>
          </cell>
          <cell r="D22" t="str">
            <v>nd</v>
          </cell>
        </row>
        <row r="23">
          <cell r="A23" t="str">
            <v>Guatemala</v>
          </cell>
          <cell r="B23">
            <v>52.589</v>
          </cell>
          <cell r="C23">
            <v>16.291</v>
          </cell>
          <cell r="D23">
            <v>3428</v>
          </cell>
        </row>
        <row r="24">
          <cell r="A24" t="str">
            <v>Guyana</v>
          </cell>
          <cell r="B24" t="str">
            <v>nd</v>
          </cell>
          <cell r="C24" t="str">
            <v>nd</v>
          </cell>
          <cell r="D24" t="str">
            <v>nd</v>
          </cell>
        </row>
        <row r="25">
          <cell r="A25" t="str">
            <v>Haiti</v>
          </cell>
          <cell r="B25">
            <v>0.609</v>
          </cell>
          <cell r="C25" t="str">
            <v>nd</v>
          </cell>
          <cell r="D25" t="str">
            <v>nd</v>
          </cell>
        </row>
        <row r="26">
          <cell r="A26" t="str">
            <v>Honduras</v>
          </cell>
          <cell r="B26">
            <v>1.866</v>
          </cell>
          <cell r="C26">
            <v>0.002</v>
          </cell>
          <cell r="D26">
            <v>1</v>
          </cell>
        </row>
        <row r="27">
          <cell r="A27" t="str">
            <v>Israel</v>
          </cell>
          <cell r="B27">
            <v>23.561</v>
          </cell>
          <cell r="C27">
            <v>0.101</v>
          </cell>
          <cell r="D27">
            <v>444</v>
          </cell>
        </row>
        <row r="28">
          <cell r="A28" t="str">
            <v>Jamaica</v>
          </cell>
          <cell r="B28">
            <v>7.325</v>
          </cell>
          <cell r="C28" t="str">
            <v>nd</v>
          </cell>
          <cell r="D28" t="str">
            <v>nd</v>
          </cell>
        </row>
        <row r="29">
          <cell r="A29" t="str">
            <v>Japan</v>
          </cell>
          <cell r="B29">
            <v>535</v>
          </cell>
          <cell r="C29">
            <v>0.021</v>
          </cell>
          <cell r="D29">
            <v>30</v>
          </cell>
        </row>
        <row r="30">
          <cell r="A30" t="str">
            <v>Korea, Republic of</v>
          </cell>
          <cell r="B30" t="str">
            <v>nd</v>
          </cell>
          <cell r="C30" t="str">
            <v>nd</v>
          </cell>
          <cell r="D30" t="str">
            <v>nd</v>
          </cell>
        </row>
        <row r="31">
          <cell r="A31" t="str">
            <v>Martinique</v>
          </cell>
          <cell r="B31">
            <v>7</v>
          </cell>
          <cell r="C31" t="str">
            <v>nd</v>
          </cell>
          <cell r="D31" t="str">
            <v>nd</v>
          </cell>
        </row>
        <row r="32">
          <cell r="A32" t="str">
            <v>Mexico</v>
          </cell>
          <cell r="B32">
            <v>317.781</v>
          </cell>
          <cell r="C32">
            <v>101.671</v>
          </cell>
          <cell r="D32">
            <v>76171</v>
          </cell>
        </row>
        <row r="33">
          <cell r="A33" t="str">
            <v>Montserrat</v>
          </cell>
          <cell r="B33" t="str">
            <v>nd</v>
          </cell>
          <cell r="C33" t="str">
            <v>nd</v>
          </cell>
          <cell r="D33" t="str">
            <v>nd</v>
          </cell>
        </row>
        <row r="34">
          <cell r="A34" t="str">
            <v>Netherlands</v>
          </cell>
          <cell r="B34">
            <v>86</v>
          </cell>
          <cell r="C34">
            <v>107.593</v>
          </cell>
          <cell r="D34">
            <v>189893</v>
          </cell>
        </row>
        <row r="35">
          <cell r="A35" t="str">
            <v>Netherlands Antilles</v>
          </cell>
          <cell r="B35" t="str">
            <v>nd</v>
          </cell>
          <cell r="C35" t="str">
            <v>nd</v>
          </cell>
          <cell r="D35" t="str">
            <v>nd</v>
          </cell>
        </row>
        <row r="36">
          <cell r="A36" t="str">
            <v>New Zealand</v>
          </cell>
          <cell r="B36">
            <v>32</v>
          </cell>
          <cell r="C36">
            <v>0.163</v>
          </cell>
          <cell r="D36">
            <v>754</v>
          </cell>
        </row>
        <row r="37">
          <cell r="A37" t="str">
            <v>Nicaragua</v>
          </cell>
          <cell r="B37" t="str">
            <v>nd</v>
          </cell>
          <cell r="C37" t="str">
            <v>nd</v>
          </cell>
          <cell r="D37" t="str">
            <v>nd</v>
          </cell>
        </row>
        <row r="38">
          <cell r="A38" t="str">
            <v>Palestinian Authority</v>
          </cell>
          <cell r="B38" t="str">
            <v>nd</v>
          </cell>
          <cell r="C38" t="str">
            <v>nd</v>
          </cell>
          <cell r="D38" t="str">
            <v>nd</v>
          </cell>
        </row>
        <row r="39">
          <cell r="A39" t="str">
            <v>Panama</v>
          </cell>
          <cell r="B39">
            <v>4.305</v>
          </cell>
          <cell r="C39" t="str">
            <v>nd</v>
          </cell>
          <cell r="D39" t="str">
            <v>nd</v>
          </cell>
        </row>
        <row r="40">
          <cell r="A40" t="str">
            <v>Papua New Guinea</v>
          </cell>
          <cell r="B40" t="str">
            <v>nd</v>
          </cell>
          <cell r="C40" t="str">
            <v>nd</v>
          </cell>
          <cell r="D40" t="str">
            <v>nd</v>
          </cell>
        </row>
        <row r="41">
          <cell r="A41" t="str">
            <v>Peru</v>
          </cell>
          <cell r="B41">
            <v>48.91</v>
          </cell>
          <cell r="C41">
            <v>0.726</v>
          </cell>
          <cell r="D41">
            <v>1395</v>
          </cell>
        </row>
        <row r="42">
          <cell r="A42" t="str">
            <v>Spain</v>
          </cell>
          <cell r="B42">
            <v>875</v>
          </cell>
          <cell r="C42">
            <v>558.144</v>
          </cell>
          <cell r="D42">
            <v>658294</v>
          </cell>
        </row>
        <row r="43">
          <cell r="A43" t="str">
            <v>St. Barthelemy</v>
          </cell>
          <cell r="B43" t="str">
            <v>nd</v>
          </cell>
          <cell r="C43" t="str">
            <v>nd</v>
          </cell>
          <cell r="D43" t="str">
            <v>nd</v>
          </cell>
        </row>
        <row r="44">
          <cell r="A44" t="str">
            <v>St. Kitts and Nevis</v>
          </cell>
          <cell r="B44" t="str">
            <v>nd</v>
          </cell>
          <cell r="C44" t="str">
            <v>nd</v>
          </cell>
          <cell r="D44" t="str">
            <v>nd</v>
          </cell>
        </row>
        <row r="45">
          <cell r="A45" t="str">
            <v>St. Lucia</v>
          </cell>
          <cell r="B45" t="str">
            <v>nd</v>
          </cell>
          <cell r="C45" t="str">
            <v>nd</v>
          </cell>
          <cell r="D45" t="str">
            <v>nd</v>
          </cell>
        </row>
        <row r="46">
          <cell r="A46" t="str">
            <v>St. Martin</v>
          </cell>
          <cell r="B46" t="str">
            <v>nd</v>
          </cell>
          <cell r="C46" t="str">
            <v>nd</v>
          </cell>
          <cell r="D46" t="str">
            <v>nd</v>
          </cell>
        </row>
        <row r="47">
          <cell r="A47" t="str">
            <v>Taiwan</v>
          </cell>
          <cell r="B47" t="str">
            <v>nd</v>
          </cell>
          <cell r="C47" t="str">
            <v>nd</v>
          </cell>
          <cell r="D47" t="str">
            <v>nd</v>
          </cell>
        </row>
        <row r="48">
          <cell r="A48" t="str">
            <v>Thailand</v>
          </cell>
          <cell r="B48">
            <v>0.408</v>
          </cell>
          <cell r="C48">
            <v>0.963</v>
          </cell>
          <cell r="D48">
            <v>290</v>
          </cell>
        </row>
        <row r="49">
          <cell r="A49" t="str">
            <v>Trinidad and Tobago</v>
          </cell>
          <cell r="B49">
            <v>2.042</v>
          </cell>
          <cell r="C49">
            <v>0.001</v>
          </cell>
          <cell r="D49">
            <v>1</v>
          </cell>
        </row>
        <row r="50">
          <cell r="A50" t="str">
            <v>Turks and Caicos Islands</v>
          </cell>
          <cell r="B50" t="str">
            <v>nd</v>
          </cell>
          <cell r="C50" t="str">
            <v>nd</v>
          </cell>
          <cell r="D50" t="str">
            <v>nd</v>
          </cell>
        </row>
        <row r="51">
          <cell r="A51" t="str">
            <v>Venezuela</v>
          </cell>
          <cell r="B51" t="str">
            <v>nd</v>
          </cell>
          <cell r="C51" t="str">
            <v>nd</v>
          </cell>
          <cell r="D51" t="str">
            <v>nd</v>
          </cell>
        </row>
        <row r="52">
          <cell r="A52" t="str">
            <v>Virgin Islands, British</v>
          </cell>
          <cell r="B52" t="str">
            <v>nd</v>
          </cell>
          <cell r="C52" t="str">
            <v>nd</v>
          </cell>
          <cell r="D52" t="str">
            <v>nd</v>
          </cell>
        </row>
      </sheetData>
      <sheetData sheetId="1">
        <row r="2">
          <cell r="A2" t="str">
            <v>Germany</v>
          </cell>
          <cell r="B2">
            <v>346562</v>
          </cell>
        </row>
        <row r="3">
          <cell r="A3" t="str">
            <v>Iran (Islamic Republic of)</v>
          </cell>
          <cell r="B3">
            <v>390836</v>
          </cell>
        </row>
        <row r="4">
          <cell r="A4" t="str">
            <v>France</v>
          </cell>
          <cell r="B4">
            <v>416698</v>
          </cell>
        </row>
        <row r="5">
          <cell r="A5" t="str">
            <v>Turkey</v>
          </cell>
          <cell r="B5">
            <v>438038</v>
          </cell>
        </row>
        <row r="6">
          <cell r="A6" t="str">
            <v>Japan</v>
          </cell>
          <cell r="B6">
            <v>535000</v>
          </cell>
        </row>
        <row r="7">
          <cell r="A7" t="str">
            <v>Spain</v>
          </cell>
          <cell r="B7">
            <v>875000</v>
          </cell>
        </row>
        <row r="8">
          <cell r="A8" t="str">
            <v>India</v>
          </cell>
          <cell r="B8">
            <v>927349</v>
          </cell>
        </row>
        <row r="9">
          <cell r="A9" t="str">
            <v>Italy</v>
          </cell>
          <cell r="B9">
            <v>945800</v>
          </cell>
        </row>
        <row r="10">
          <cell r="A10" t="str">
            <v>United States of America</v>
          </cell>
          <cell r="B10">
            <v>4104440</v>
          </cell>
        </row>
        <row r="11">
          <cell r="A11" t="str">
            <v>China</v>
          </cell>
          <cell r="B11">
            <v>12855211</v>
          </cell>
        </row>
        <row r="13">
          <cell r="B13">
            <v>317781</v>
          </cell>
        </row>
        <row r="14">
          <cell r="B14">
            <v>167000</v>
          </cell>
        </row>
        <row r="15">
          <cell r="B15">
            <v>164543</v>
          </cell>
        </row>
        <row r="16">
          <cell r="B16">
            <v>125000</v>
          </cell>
        </row>
        <row r="17">
          <cell r="B17">
            <v>125000</v>
          </cell>
        </row>
        <row r="18">
          <cell r="B18">
            <v>120000</v>
          </cell>
        </row>
        <row r="19">
          <cell r="B19">
            <v>108228</v>
          </cell>
        </row>
        <row r="20">
          <cell r="B20">
            <v>102300</v>
          </cell>
        </row>
        <row r="21">
          <cell r="B21">
            <v>100700</v>
          </cell>
        </row>
        <row r="22">
          <cell r="B22">
            <v>90000</v>
          </cell>
        </row>
        <row r="23">
          <cell r="B23">
            <v>86000</v>
          </cell>
        </row>
        <row r="24">
          <cell r="B24">
            <v>70543</v>
          </cell>
        </row>
        <row r="25">
          <cell r="B25">
            <v>70113</v>
          </cell>
        </row>
        <row r="26">
          <cell r="B26">
            <v>69400</v>
          </cell>
        </row>
        <row r="27">
          <cell r="B27">
            <v>66464</v>
          </cell>
        </row>
        <row r="28">
          <cell r="B28">
            <v>55158</v>
          </cell>
        </row>
        <row r="29">
          <cell r="B29">
            <v>53107</v>
          </cell>
        </row>
        <row r="30">
          <cell r="B30">
            <v>52589</v>
          </cell>
        </row>
        <row r="31">
          <cell r="B31">
            <v>48910</v>
          </cell>
        </row>
        <row r="32">
          <cell r="B32">
            <v>40000</v>
          </cell>
        </row>
        <row r="33">
          <cell r="B33">
            <v>39753</v>
          </cell>
        </row>
        <row r="34">
          <cell r="B34">
            <v>37814</v>
          </cell>
        </row>
        <row r="35">
          <cell r="B35">
            <v>33159</v>
          </cell>
        </row>
        <row r="36">
          <cell r="B36">
            <v>32000</v>
          </cell>
        </row>
        <row r="37">
          <cell r="B37">
            <v>26500</v>
          </cell>
        </row>
        <row r="38">
          <cell r="B38">
            <v>23561</v>
          </cell>
        </row>
        <row r="39">
          <cell r="B39">
            <v>21194</v>
          </cell>
        </row>
        <row r="40">
          <cell r="B40">
            <v>18000</v>
          </cell>
        </row>
        <row r="41">
          <cell r="B41">
            <v>15260</v>
          </cell>
        </row>
        <row r="42">
          <cell r="B42">
            <v>14806</v>
          </cell>
        </row>
        <row r="43">
          <cell r="B43">
            <v>14771</v>
          </cell>
        </row>
        <row r="44">
          <cell r="B44">
            <v>14000</v>
          </cell>
        </row>
        <row r="45">
          <cell r="B45">
            <v>13974</v>
          </cell>
        </row>
        <row r="46">
          <cell r="B46">
            <v>12087</v>
          </cell>
        </row>
        <row r="47">
          <cell r="B47">
            <v>10359</v>
          </cell>
        </row>
        <row r="48">
          <cell r="B48">
            <v>9149</v>
          </cell>
        </row>
        <row r="49">
          <cell r="B49">
            <v>8675</v>
          </cell>
        </row>
        <row r="50">
          <cell r="B50">
            <v>8418</v>
          </cell>
        </row>
        <row r="51">
          <cell r="B51">
            <v>7854</v>
          </cell>
        </row>
        <row r="52">
          <cell r="B52">
            <v>7325</v>
          </cell>
        </row>
        <row r="53">
          <cell r="B53">
            <v>7000</v>
          </cell>
        </row>
        <row r="54">
          <cell r="B54">
            <v>6913</v>
          </cell>
        </row>
        <row r="55">
          <cell r="B55">
            <v>6356</v>
          </cell>
        </row>
        <row r="56">
          <cell r="B56">
            <v>5898</v>
          </cell>
        </row>
        <row r="57">
          <cell r="B57">
            <v>5698</v>
          </cell>
        </row>
        <row r="58">
          <cell r="B58">
            <v>5257</v>
          </cell>
        </row>
        <row r="59">
          <cell r="B59">
            <v>4508</v>
          </cell>
        </row>
        <row r="60">
          <cell r="B60">
            <v>4444</v>
          </cell>
        </row>
        <row r="61">
          <cell r="B61">
            <v>4305</v>
          </cell>
        </row>
        <row r="62">
          <cell r="B62">
            <v>3930</v>
          </cell>
        </row>
        <row r="63">
          <cell r="B63">
            <v>3784</v>
          </cell>
        </row>
        <row r="64">
          <cell r="B64">
            <v>3500</v>
          </cell>
        </row>
        <row r="65">
          <cell r="B65">
            <v>2876</v>
          </cell>
        </row>
        <row r="66">
          <cell r="B66">
            <v>2400</v>
          </cell>
        </row>
        <row r="67">
          <cell r="B67">
            <v>2042</v>
          </cell>
        </row>
        <row r="68">
          <cell r="B68">
            <v>2000</v>
          </cell>
        </row>
        <row r="69">
          <cell r="B69">
            <v>1977</v>
          </cell>
        </row>
        <row r="70">
          <cell r="B70">
            <v>1914</v>
          </cell>
        </row>
        <row r="71">
          <cell r="B71">
            <v>1866</v>
          </cell>
        </row>
        <row r="72">
          <cell r="B72">
            <v>1643</v>
          </cell>
        </row>
        <row r="73">
          <cell r="B73">
            <v>1400</v>
          </cell>
        </row>
        <row r="74">
          <cell r="B74">
            <v>1295</v>
          </cell>
        </row>
        <row r="75">
          <cell r="B75">
            <v>1134</v>
          </cell>
        </row>
        <row r="76">
          <cell r="B76">
            <v>920</v>
          </cell>
        </row>
        <row r="77">
          <cell r="B77">
            <v>816</v>
          </cell>
        </row>
        <row r="78">
          <cell r="B78">
            <v>800</v>
          </cell>
        </row>
        <row r="79">
          <cell r="B79">
            <v>700</v>
          </cell>
        </row>
        <row r="80">
          <cell r="B80">
            <v>655</v>
          </cell>
        </row>
        <row r="81">
          <cell r="B81">
            <v>614</v>
          </cell>
        </row>
        <row r="82">
          <cell r="B82">
            <v>609</v>
          </cell>
        </row>
        <row r="83">
          <cell r="B83">
            <v>522</v>
          </cell>
        </row>
        <row r="84">
          <cell r="B84">
            <v>424</v>
          </cell>
        </row>
        <row r="85">
          <cell r="B85">
            <v>408</v>
          </cell>
        </row>
        <row r="86">
          <cell r="B86">
            <v>402</v>
          </cell>
        </row>
        <row r="87">
          <cell r="B87">
            <v>349</v>
          </cell>
        </row>
        <row r="88">
          <cell r="B88">
            <v>260</v>
          </cell>
        </row>
        <row r="89">
          <cell r="B89">
            <v>252</v>
          </cell>
        </row>
        <row r="90">
          <cell r="B90">
            <v>237</v>
          </cell>
        </row>
        <row r="91">
          <cell r="B91">
            <v>180</v>
          </cell>
        </row>
        <row r="92">
          <cell r="B92">
            <v>161</v>
          </cell>
        </row>
        <row r="93">
          <cell r="B93">
            <v>120</v>
          </cell>
        </row>
        <row r="94">
          <cell r="B94">
            <v>115</v>
          </cell>
        </row>
        <row r="95">
          <cell r="B95">
            <v>115</v>
          </cell>
        </row>
        <row r="96">
          <cell r="B96">
            <v>79</v>
          </cell>
        </row>
        <row r="97">
          <cell r="B97">
            <v>8</v>
          </cell>
        </row>
        <row r="98">
          <cell r="B98">
            <v>2</v>
          </cell>
        </row>
        <row r="101">
          <cell r="B101">
            <v>20222877</v>
          </cell>
        </row>
      </sheetData>
      <sheetData sheetId="2">
        <row r="2">
          <cell r="A2" t="str">
            <v>Jordan</v>
          </cell>
          <cell r="B2">
            <v>33766</v>
          </cell>
        </row>
        <row r="3">
          <cell r="A3" t="str">
            <v>Germany</v>
          </cell>
          <cell r="B3">
            <v>35450</v>
          </cell>
        </row>
        <row r="4">
          <cell r="A4" t="str">
            <v>France</v>
          </cell>
          <cell r="B4">
            <v>60509</v>
          </cell>
        </row>
        <row r="5">
          <cell r="A5" t="str">
            <v>Belgium</v>
          </cell>
          <cell r="B5">
            <v>77227</v>
          </cell>
        </row>
        <row r="6">
          <cell r="A6" t="str">
            <v>China</v>
          </cell>
          <cell r="B6">
            <v>80151</v>
          </cell>
        </row>
        <row r="7">
          <cell r="A7" t="str">
            <v>Mexico</v>
          </cell>
          <cell r="B7">
            <v>101671</v>
          </cell>
        </row>
        <row r="8">
          <cell r="A8" t="str">
            <v>Italy</v>
          </cell>
          <cell r="B8">
            <v>106382</v>
          </cell>
        </row>
        <row r="9">
          <cell r="A9" t="str">
            <v>Netherlands</v>
          </cell>
          <cell r="B9">
            <v>107593</v>
          </cell>
        </row>
        <row r="10">
          <cell r="A10" t="str">
            <v>United States of America</v>
          </cell>
          <cell r="B10">
            <v>380847</v>
          </cell>
        </row>
        <row r="11">
          <cell r="A11" t="str">
            <v>Spain</v>
          </cell>
          <cell r="B11">
            <v>558144</v>
          </cell>
        </row>
        <row r="13">
          <cell r="B13">
            <v>29976</v>
          </cell>
        </row>
        <row r="14">
          <cell r="B14">
            <v>16291</v>
          </cell>
        </row>
        <row r="15">
          <cell r="B15">
            <v>15827</v>
          </cell>
        </row>
        <row r="16">
          <cell r="B16">
            <v>9775</v>
          </cell>
        </row>
        <row r="17">
          <cell r="B17">
            <v>6802</v>
          </cell>
        </row>
        <row r="18">
          <cell r="B18">
            <v>5984</v>
          </cell>
        </row>
        <row r="19">
          <cell r="B19">
            <v>5416</v>
          </cell>
        </row>
        <row r="20">
          <cell r="B20">
            <v>5273</v>
          </cell>
        </row>
        <row r="21">
          <cell r="B21">
            <v>4503</v>
          </cell>
        </row>
        <row r="22">
          <cell r="B22">
            <v>4433</v>
          </cell>
        </row>
        <row r="23">
          <cell r="B23">
            <v>4323</v>
          </cell>
        </row>
        <row r="24">
          <cell r="B24">
            <v>3634</v>
          </cell>
        </row>
        <row r="25">
          <cell r="B25">
            <v>3308</v>
          </cell>
        </row>
        <row r="26">
          <cell r="B26">
            <v>3081</v>
          </cell>
        </row>
        <row r="27">
          <cell r="B27">
            <v>3070</v>
          </cell>
        </row>
        <row r="28">
          <cell r="B28">
            <v>2637</v>
          </cell>
        </row>
        <row r="29">
          <cell r="B29">
            <v>2232</v>
          </cell>
        </row>
        <row r="30">
          <cell r="B30">
            <v>2201</v>
          </cell>
        </row>
        <row r="31">
          <cell r="B31">
            <v>2194</v>
          </cell>
        </row>
        <row r="32">
          <cell r="B32">
            <v>2176</v>
          </cell>
        </row>
        <row r="33">
          <cell r="B33">
            <v>2068</v>
          </cell>
        </row>
        <row r="34">
          <cell r="B34">
            <v>1984</v>
          </cell>
        </row>
        <row r="35">
          <cell r="B35">
            <v>1396</v>
          </cell>
        </row>
        <row r="36">
          <cell r="B36">
            <v>1353</v>
          </cell>
        </row>
        <row r="37">
          <cell r="B37">
            <v>1077</v>
          </cell>
        </row>
        <row r="38">
          <cell r="B38">
            <v>963</v>
          </cell>
        </row>
        <row r="39">
          <cell r="B39">
            <v>912</v>
          </cell>
        </row>
        <row r="40">
          <cell r="B40">
            <v>854</v>
          </cell>
        </row>
        <row r="41">
          <cell r="B41">
            <v>851</v>
          </cell>
        </row>
        <row r="42">
          <cell r="B42">
            <v>773</v>
          </cell>
        </row>
        <row r="43">
          <cell r="B43">
            <v>726</v>
          </cell>
        </row>
        <row r="44">
          <cell r="B44">
            <v>676</v>
          </cell>
        </row>
        <row r="45">
          <cell r="B45">
            <v>552</v>
          </cell>
        </row>
        <row r="46">
          <cell r="B46">
            <v>543</v>
          </cell>
        </row>
        <row r="47">
          <cell r="B47">
            <v>472</v>
          </cell>
        </row>
        <row r="48">
          <cell r="B48">
            <v>463</v>
          </cell>
        </row>
        <row r="49">
          <cell r="B49">
            <v>324</v>
          </cell>
        </row>
        <row r="50">
          <cell r="B50">
            <v>263</v>
          </cell>
        </row>
        <row r="51">
          <cell r="B51">
            <v>224</v>
          </cell>
        </row>
        <row r="52">
          <cell r="B52">
            <v>170</v>
          </cell>
        </row>
        <row r="53">
          <cell r="B53">
            <v>163</v>
          </cell>
        </row>
        <row r="54">
          <cell r="B54">
            <v>163</v>
          </cell>
        </row>
        <row r="55">
          <cell r="B55">
            <v>147</v>
          </cell>
        </row>
        <row r="56">
          <cell r="B56">
            <v>145</v>
          </cell>
        </row>
        <row r="57">
          <cell r="B57">
            <v>110</v>
          </cell>
        </row>
        <row r="58">
          <cell r="B58">
            <v>103</v>
          </cell>
        </row>
        <row r="59">
          <cell r="B59">
            <v>102</v>
          </cell>
        </row>
        <row r="60">
          <cell r="B60">
            <v>101</v>
          </cell>
        </row>
        <row r="61">
          <cell r="B61">
            <v>66</v>
          </cell>
        </row>
        <row r="62">
          <cell r="B62">
            <v>60</v>
          </cell>
        </row>
        <row r="63">
          <cell r="B63">
            <v>55</v>
          </cell>
        </row>
        <row r="64">
          <cell r="B64">
            <v>49</v>
          </cell>
        </row>
        <row r="65">
          <cell r="B65">
            <v>47</v>
          </cell>
        </row>
        <row r="66">
          <cell r="B66">
            <v>42</v>
          </cell>
        </row>
        <row r="67">
          <cell r="B67">
            <v>40</v>
          </cell>
        </row>
        <row r="68">
          <cell r="B68">
            <v>34</v>
          </cell>
        </row>
        <row r="69">
          <cell r="B69">
            <v>27</v>
          </cell>
        </row>
        <row r="70">
          <cell r="B70">
            <v>21</v>
          </cell>
        </row>
        <row r="71">
          <cell r="B71">
            <v>20</v>
          </cell>
        </row>
        <row r="72">
          <cell r="B72">
            <v>19</v>
          </cell>
        </row>
        <row r="73">
          <cell r="B73">
            <v>17</v>
          </cell>
        </row>
        <row r="74">
          <cell r="B74">
            <v>16</v>
          </cell>
        </row>
        <row r="75">
          <cell r="B75">
            <v>12</v>
          </cell>
        </row>
        <row r="76">
          <cell r="B76">
            <v>11</v>
          </cell>
        </row>
        <row r="77">
          <cell r="B77">
            <v>11</v>
          </cell>
        </row>
        <row r="78">
          <cell r="B78">
            <v>7</v>
          </cell>
        </row>
        <row r="79">
          <cell r="B79">
            <v>4</v>
          </cell>
        </row>
        <row r="80">
          <cell r="B80">
            <v>4</v>
          </cell>
        </row>
        <row r="81">
          <cell r="B81">
            <v>3</v>
          </cell>
        </row>
        <row r="82">
          <cell r="B82">
            <v>3</v>
          </cell>
        </row>
        <row r="83">
          <cell r="B83">
            <v>2</v>
          </cell>
        </row>
        <row r="84">
          <cell r="B84">
            <v>2</v>
          </cell>
        </row>
        <row r="85">
          <cell r="B85">
            <v>2</v>
          </cell>
        </row>
        <row r="86">
          <cell r="B86">
            <v>2</v>
          </cell>
        </row>
        <row r="87">
          <cell r="B87">
            <v>2</v>
          </cell>
        </row>
        <row r="88">
          <cell r="B88">
            <v>1</v>
          </cell>
        </row>
        <row r="89">
          <cell r="B89">
            <v>1</v>
          </cell>
        </row>
        <row r="90">
          <cell r="B90">
            <v>1</v>
          </cell>
        </row>
        <row r="91">
          <cell r="B91">
            <v>1</v>
          </cell>
        </row>
        <row r="92">
          <cell r="B92">
            <v>1</v>
          </cell>
        </row>
        <row r="93">
          <cell r="B93">
            <v>1</v>
          </cell>
        </row>
        <row r="96">
          <cell r="B96">
            <v>1312291</v>
          </cell>
        </row>
      </sheetData>
      <sheetData sheetId="3">
        <row r="2">
          <cell r="A2" t="str">
            <v>China</v>
          </cell>
          <cell r="B2">
            <v>20480</v>
          </cell>
        </row>
        <row r="3">
          <cell r="A3" t="str">
            <v>Canada</v>
          </cell>
          <cell r="B3">
            <v>26991</v>
          </cell>
        </row>
        <row r="4">
          <cell r="A4" t="str">
            <v>Germany</v>
          </cell>
          <cell r="B4">
            <v>48805</v>
          </cell>
        </row>
        <row r="5">
          <cell r="A5" t="str">
            <v>Mexico</v>
          </cell>
          <cell r="B5">
            <v>76171</v>
          </cell>
        </row>
        <row r="6">
          <cell r="A6" t="str">
            <v>France</v>
          </cell>
          <cell r="B6">
            <v>110901</v>
          </cell>
        </row>
        <row r="7">
          <cell r="A7" t="str">
            <v>Belgium</v>
          </cell>
          <cell r="B7">
            <v>137923</v>
          </cell>
        </row>
        <row r="8">
          <cell r="A8" t="str">
            <v>Italy</v>
          </cell>
          <cell r="B8">
            <v>189182</v>
          </cell>
        </row>
        <row r="9">
          <cell r="A9" t="str">
            <v>Netherlands</v>
          </cell>
          <cell r="B9">
            <v>189893</v>
          </cell>
        </row>
        <row r="10">
          <cell r="A10" t="str">
            <v>United States of America</v>
          </cell>
          <cell r="B10">
            <v>452678</v>
          </cell>
        </row>
        <row r="11">
          <cell r="A11" t="str">
            <v>Spain</v>
          </cell>
          <cell r="B11">
            <v>658294</v>
          </cell>
        </row>
        <row r="13">
          <cell r="B13">
            <v>17728</v>
          </cell>
        </row>
        <row r="14">
          <cell r="B14">
            <v>14445</v>
          </cell>
        </row>
        <row r="15">
          <cell r="B15">
            <v>11223</v>
          </cell>
        </row>
        <row r="16">
          <cell r="B16">
            <v>11209</v>
          </cell>
        </row>
        <row r="17">
          <cell r="B17">
            <v>10953</v>
          </cell>
        </row>
        <row r="18">
          <cell r="B18">
            <v>9648</v>
          </cell>
        </row>
        <row r="19">
          <cell r="B19">
            <v>8555</v>
          </cell>
        </row>
        <row r="20">
          <cell r="B20">
            <v>7528</v>
          </cell>
        </row>
        <row r="21">
          <cell r="B21">
            <v>7236</v>
          </cell>
        </row>
        <row r="22">
          <cell r="B22">
            <v>7153</v>
          </cell>
        </row>
        <row r="23">
          <cell r="B23">
            <v>6921</v>
          </cell>
        </row>
        <row r="24">
          <cell r="B24">
            <v>6247</v>
          </cell>
        </row>
        <row r="25">
          <cell r="B25">
            <v>4770</v>
          </cell>
        </row>
        <row r="26">
          <cell r="B26">
            <v>4297</v>
          </cell>
        </row>
        <row r="27">
          <cell r="B27">
            <v>3948</v>
          </cell>
        </row>
        <row r="28">
          <cell r="B28">
            <v>3428</v>
          </cell>
        </row>
        <row r="29">
          <cell r="B29">
            <v>3343</v>
          </cell>
        </row>
        <row r="30">
          <cell r="B30">
            <v>3302</v>
          </cell>
        </row>
        <row r="31">
          <cell r="B31">
            <v>3130</v>
          </cell>
        </row>
        <row r="32">
          <cell r="B32">
            <v>2440</v>
          </cell>
        </row>
        <row r="33">
          <cell r="B33">
            <v>1946</v>
          </cell>
        </row>
        <row r="34">
          <cell r="B34">
            <v>1902</v>
          </cell>
        </row>
        <row r="35">
          <cell r="B35">
            <v>1861</v>
          </cell>
        </row>
        <row r="36">
          <cell r="B36">
            <v>1717</v>
          </cell>
        </row>
        <row r="37">
          <cell r="B37">
            <v>1395</v>
          </cell>
        </row>
        <row r="38">
          <cell r="B38">
            <v>1070</v>
          </cell>
        </row>
        <row r="39">
          <cell r="B39">
            <v>1059</v>
          </cell>
        </row>
        <row r="40">
          <cell r="B40">
            <v>1035</v>
          </cell>
        </row>
        <row r="41">
          <cell r="B41">
            <v>754</v>
          </cell>
        </row>
        <row r="42">
          <cell r="B42">
            <v>745</v>
          </cell>
        </row>
        <row r="43">
          <cell r="B43">
            <v>617</v>
          </cell>
        </row>
        <row r="44">
          <cell r="B44">
            <v>567</v>
          </cell>
        </row>
        <row r="45">
          <cell r="B45">
            <v>532</v>
          </cell>
        </row>
        <row r="46">
          <cell r="B46">
            <v>508</v>
          </cell>
        </row>
        <row r="47">
          <cell r="B47">
            <v>457</v>
          </cell>
        </row>
        <row r="48">
          <cell r="B48">
            <v>455</v>
          </cell>
        </row>
        <row r="49">
          <cell r="B49">
            <v>444</v>
          </cell>
        </row>
        <row r="50">
          <cell r="B50">
            <v>403</v>
          </cell>
        </row>
        <row r="51">
          <cell r="B51">
            <v>385</v>
          </cell>
        </row>
        <row r="52">
          <cell r="B52">
            <v>364</v>
          </cell>
        </row>
        <row r="53">
          <cell r="B53">
            <v>346</v>
          </cell>
        </row>
        <row r="54">
          <cell r="B54">
            <v>290</v>
          </cell>
        </row>
        <row r="55">
          <cell r="B55">
            <v>217</v>
          </cell>
        </row>
        <row r="56">
          <cell r="B56">
            <v>200</v>
          </cell>
        </row>
        <row r="57">
          <cell r="B57">
            <v>178</v>
          </cell>
        </row>
        <row r="58">
          <cell r="B58">
            <v>155</v>
          </cell>
        </row>
        <row r="59">
          <cell r="B59">
            <v>155</v>
          </cell>
        </row>
        <row r="60">
          <cell r="B60">
            <v>149</v>
          </cell>
        </row>
        <row r="61">
          <cell r="B61">
            <v>145</v>
          </cell>
        </row>
        <row r="62">
          <cell r="B62">
            <v>125</v>
          </cell>
        </row>
        <row r="63">
          <cell r="B63">
            <v>104</v>
          </cell>
        </row>
        <row r="64">
          <cell r="B64">
            <v>103</v>
          </cell>
        </row>
        <row r="65">
          <cell r="B65">
            <v>81</v>
          </cell>
        </row>
        <row r="66">
          <cell r="B66">
            <v>53</v>
          </cell>
        </row>
        <row r="67">
          <cell r="B67">
            <v>43</v>
          </cell>
        </row>
        <row r="68">
          <cell r="B68">
            <v>30</v>
          </cell>
        </row>
        <row r="69">
          <cell r="B69">
            <v>29</v>
          </cell>
        </row>
        <row r="70">
          <cell r="B70">
            <v>27</v>
          </cell>
        </row>
        <row r="71">
          <cell r="B71">
            <v>24</v>
          </cell>
        </row>
        <row r="72">
          <cell r="B72">
            <v>20</v>
          </cell>
        </row>
        <row r="73">
          <cell r="B73">
            <v>17</v>
          </cell>
        </row>
        <row r="74">
          <cell r="B74">
            <v>16</v>
          </cell>
        </row>
        <row r="75">
          <cell r="B75">
            <v>15</v>
          </cell>
        </row>
        <row r="76">
          <cell r="B76">
            <v>14</v>
          </cell>
        </row>
        <row r="77">
          <cell r="B77">
            <v>12</v>
          </cell>
        </row>
        <row r="78">
          <cell r="B78">
            <v>12</v>
          </cell>
        </row>
        <row r="79">
          <cell r="B79">
            <v>11</v>
          </cell>
        </row>
        <row r="80">
          <cell r="B80">
            <v>7</v>
          </cell>
        </row>
        <row r="81">
          <cell r="B81">
            <v>7</v>
          </cell>
        </row>
        <row r="82">
          <cell r="B82">
            <v>6</v>
          </cell>
        </row>
        <row r="83">
          <cell r="B83">
            <v>6</v>
          </cell>
        </row>
        <row r="84">
          <cell r="B84">
            <v>6</v>
          </cell>
        </row>
        <row r="85">
          <cell r="B85">
            <v>5</v>
          </cell>
        </row>
        <row r="86">
          <cell r="B86">
            <v>4</v>
          </cell>
        </row>
        <row r="87">
          <cell r="B87">
            <v>3</v>
          </cell>
        </row>
        <row r="88">
          <cell r="B88">
            <v>3</v>
          </cell>
        </row>
        <row r="89">
          <cell r="B89">
            <v>1</v>
          </cell>
        </row>
        <row r="90">
          <cell r="B90">
            <v>1</v>
          </cell>
        </row>
        <row r="91">
          <cell r="B91">
            <v>1</v>
          </cell>
        </row>
        <row r="92">
          <cell r="B92">
            <v>1</v>
          </cell>
        </row>
        <row r="93">
          <cell r="B93">
            <v>1</v>
          </cell>
        </row>
        <row r="94">
          <cell r="B94">
            <v>1</v>
          </cell>
        </row>
        <row r="97">
          <cell r="B97">
            <v>1626984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13"/>
  <sheetViews>
    <sheetView tabSelected="1" zoomScalePageLayoutView="0" workbookViewId="0" topLeftCell="A1">
      <selection activeCell="N18" sqref="N18"/>
    </sheetView>
  </sheetViews>
  <sheetFormatPr defaultColWidth="9.140625" defaultRowHeight="12.75"/>
  <cols>
    <col min="1" max="1" width="26.7109375" style="1" customWidth="1"/>
    <col min="2" max="4" width="15.00390625" style="1" customWidth="1"/>
    <col min="5" max="5" width="2.7109375" style="1" customWidth="1"/>
    <col min="6" max="11" width="9.140625" style="1" customWidth="1"/>
    <col min="12" max="12" width="11.140625" style="1" customWidth="1"/>
    <col min="13" max="16384" width="9.140625" style="1" customWidth="1"/>
  </cols>
  <sheetData>
    <row r="1" spans="1:12" ht="15.75" customHeight="1">
      <c r="A1" s="26" t="s">
        <v>11</v>
      </c>
      <c r="B1" s="26"/>
      <c r="C1" s="26"/>
      <c r="D1" s="26"/>
      <c r="E1" s="26"/>
      <c r="F1" s="26"/>
      <c r="G1" s="26"/>
      <c r="H1" s="26"/>
      <c r="I1" s="26"/>
      <c r="J1" s="26"/>
      <c r="K1" s="26"/>
      <c r="L1" s="26"/>
    </row>
    <row r="2" spans="1:7" ht="15.75">
      <c r="A2" s="2"/>
      <c r="B2" s="2"/>
      <c r="C2" s="2"/>
      <c r="D2" s="2"/>
      <c r="E2" s="3"/>
      <c r="F2" s="3"/>
      <c r="G2" s="3"/>
    </row>
    <row r="3" spans="1:12" ht="25.5" customHeight="1">
      <c r="A3" s="27" t="s">
        <v>15</v>
      </c>
      <c r="B3" s="28"/>
      <c r="C3" s="28"/>
      <c r="D3" s="28"/>
      <c r="F3" s="29" t="s">
        <v>16</v>
      </c>
      <c r="G3" s="30"/>
      <c r="H3" s="30"/>
      <c r="I3" s="30"/>
      <c r="J3" s="30"/>
      <c r="K3" s="30"/>
      <c r="L3" s="30"/>
    </row>
    <row r="4" spans="1:4" ht="12.75">
      <c r="A4" s="4" t="s">
        <v>0</v>
      </c>
      <c r="B4" s="5" t="s">
        <v>1</v>
      </c>
      <c r="C4" s="6" t="s">
        <v>2</v>
      </c>
      <c r="D4" s="6" t="s">
        <v>3</v>
      </c>
    </row>
    <row r="5" spans="1:4" ht="12.75">
      <c r="A5" s="7"/>
      <c r="B5" s="31" t="s">
        <v>4</v>
      </c>
      <c r="C5" s="32"/>
      <c r="D5" s="8" t="s">
        <v>5</v>
      </c>
    </row>
    <row r="6" spans="1:4" ht="12.75">
      <c r="A6" s="9" t="str">
        <f>'[1]Lettuce'!A2</f>
        <v>Anguilla</v>
      </c>
      <c r="B6" s="10" t="str">
        <f>'[1]Lettuce'!B2</f>
        <v>nd</v>
      </c>
      <c r="C6" s="10" t="str">
        <f>'[1]Lettuce'!C2</f>
        <v>nd</v>
      </c>
      <c r="D6" s="10" t="str">
        <f>'[1]Lettuce'!D2</f>
        <v>nd</v>
      </c>
    </row>
    <row r="7" spans="1:4" ht="12.75">
      <c r="A7" s="9" t="str">
        <f>'[1]Lettuce'!A3</f>
        <v>Antigua and Barbuda</v>
      </c>
      <c r="B7" s="10" t="str">
        <f>'[1]Lettuce'!B3</f>
        <v>nd</v>
      </c>
      <c r="C7" s="10" t="str">
        <f>'[1]Lettuce'!C3</f>
        <v>nd</v>
      </c>
      <c r="D7" s="10" t="str">
        <f>'[1]Lettuce'!D3</f>
        <v>nd</v>
      </c>
    </row>
    <row r="8" spans="1:4" ht="12.75">
      <c r="A8" s="9" t="str">
        <f>'[1]Lettuce'!A4</f>
        <v>Australia</v>
      </c>
      <c r="B8" s="10">
        <f>'[1]Lettuce'!B4</f>
        <v>164.543</v>
      </c>
      <c r="C8" s="10">
        <f>'[1]Lettuce'!C4</f>
        <v>1.353</v>
      </c>
      <c r="D8" s="10">
        <f>'[1]Lettuce'!D4</f>
        <v>4770</v>
      </c>
    </row>
    <row r="9" spans="1:4" ht="12.75">
      <c r="A9" s="9" t="str">
        <f>'[1]Lettuce'!A5</f>
        <v>Bahamas</v>
      </c>
      <c r="B9" s="10" t="str">
        <f>'[1]Lettuce'!B5</f>
        <v>nd</v>
      </c>
      <c r="C9" s="10" t="str">
        <f>'[1]Lettuce'!C5</f>
        <v>nd</v>
      </c>
      <c r="D9" s="10" t="str">
        <f>'[1]Lettuce'!D5</f>
        <v>nd</v>
      </c>
    </row>
    <row r="10" spans="1:4" ht="12.75">
      <c r="A10" s="9" t="str">
        <f>'[1]Lettuce'!A6</f>
        <v>Barbados</v>
      </c>
      <c r="B10" s="10">
        <f>'[1]Lettuce'!B6</f>
        <v>0.614</v>
      </c>
      <c r="C10" s="10">
        <f>'[1]Lettuce'!C6</f>
        <v>0.001</v>
      </c>
      <c r="D10" s="10">
        <f>'[1]Lettuce'!D6</f>
        <v>7</v>
      </c>
    </row>
    <row r="11" spans="1:4" ht="12.75">
      <c r="A11" s="9" t="str">
        <f>'[1]Lettuce'!A7</f>
        <v>Belgium</v>
      </c>
      <c r="B11" s="10">
        <f>'[1]Lettuce'!B7</f>
        <v>69.4</v>
      </c>
      <c r="C11" s="10">
        <f>'[1]Lettuce'!C7</f>
        <v>77.227</v>
      </c>
      <c r="D11" s="10">
        <f>'[1]Lettuce'!D7</f>
        <v>137923</v>
      </c>
    </row>
    <row r="12" spans="1:4" ht="12.75">
      <c r="A12" s="9" t="str">
        <f>'[1]Lettuce'!A8</f>
        <v>Belize</v>
      </c>
      <c r="B12" s="10" t="str">
        <f>'[1]Lettuce'!B8</f>
        <v>nd</v>
      </c>
      <c r="C12" s="10" t="str">
        <f>'[1]Lettuce'!C8</f>
        <v>nd</v>
      </c>
      <c r="D12" s="10" t="str">
        <f>'[1]Lettuce'!D8</f>
        <v>nd</v>
      </c>
    </row>
    <row r="13" spans="1:4" ht="12.75">
      <c r="A13" s="9" t="str">
        <f>'[1]Lettuce'!A9</f>
        <v>Bermuda</v>
      </c>
      <c r="B13" s="10" t="str">
        <f>'[1]Lettuce'!B9</f>
        <v>nd</v>
      </c>
      <c r="C13" s="10" t="str">
        <f>'[1]Lettuce'!C9</f>
        <v>nd</v>
      </c>
      <c r="D13" s="10" t="str">
        <f>'[1]Lettuce'!D9</f>
        <v>nd</v>
      </c>
    </row>
    <row r="14" spans="1:4" ht="12.75">
      <c r="A14" s="9" t="str">
        <f>'[1]Lettuce'!A10</f>
        <v>Brazil</v>
      </c>
      <c r="B14" s="10" t="str">
        <f>'[1]Lettuce'!B10</f>
        <v>nd</v>
      </c>
      <c r="C14" s="10" t="str">
        <f>'[1]Lettuce'!C10</f>
        <v>nd</v>
      </c>
      <c r="D14" s="10" t="str">
        <f>'[1]Lettuce'!D10</f>
        <v>nd</v>
      </c>
    </row>
    <row r="15" spans="1:4" ht="12.75">
      <c r="A15" s="9" t="str">
        <f>'[1]Lettuce'!A11</f>
        <v>Canada</v>
      </c>
      <c r="B15" s="10">
        <f>'[1]Lettuce'!B11</f>
        <v>108.228</v>
      </c>
      <c r="C15" s="10">
        <f>'[1]Lettuce'!C11</f>
        <v>29.976</v>
      </c>
      <c r="D15" s="10">
        <f>'[1]Lettuce'!D11</f>
        <v>26991</v>
      </c>
    </row>
    <row r="16" spans="1:4" ht="12.75">
      <c r="A16" s="9" t="str">
        <f>'[1]Lettuce'!A12</f>
        <v>Cayman Islands</v>
      </c>
      <c r="B16" s="10" t="str">
        <f>'[1]Lettuce'!B12</f>
        <v>nd</v>
      </c>
      <c r="C16" s="10" t="str">
        <f>'[1]Lettuce'!C12</f>
        <v>nd</v>
      </c>
      <c r="D16" s="10" t="str">
        <f>'[1]Lettuce'!D12</f>
        <v>nd</v>
      </c>
    </row>
    <row r="17" spans="1:4" ht="12.75">
      <c r="A17" s="9" t="str">
        <f>'[1]Lettuce'!A13</f>
        <v>Chile</v>
      </c>
      <c r="B17" s="10">
        <f>'[1]Lettuce'!B13</f>
        <v>100.7</v>
      </c>
      <c r="C17" s="10">
        <f>'[1]Lettuce'!C13</f>
        <v>2.194</v>
      </c>
      <c r="D17" s="10">
        <f>'[1]Lettuce'!D13</f>
        <v>1861</v>
      </c>
    </row>
    <row r="18" spans="1:4" ht="12.75">
      <c r="A18" s="9" t="str">
        <f>'[1]Lettuce'!A14</f>
        <v>Colombia</v>
      </c>
      <c r="B18" s="10">
        <f>'[1]Lettuce'!B14</f>
        <v>70.113</v>
      </c>
      <c r="C18" s="10">
        <f>'[1]Lettuce'!C14</f>
        <v>0.324</v>
      </c>
      <c r="D18" s="10">
        <f>'[1]Lettuce'!D14</f>
        <v>385</v>
      </c>
    </row>
    <row r="19" spans="1:4" ht="12.75">
      <c r="A19" s="9" t="str">
        <f>'[1]Lettuce'!A15</f>
        <v>Costa Rica</v>
      </c>
      <c r="B19" s="10" t="str">
        <f>'[1]Lettuce'!B15</f>
        <v>nd</v>
      </c>
      <c r="C19" s="10">
        <f>'[1]Lettuce'!C15</f>
        <v>0.773</v>
      </c>
      <c r="D19" s="10">
        <f>'[1]Lettuce'!D15</f>
        <v>145</v>
      </c>
    </row>
    <row r="20" spans="1:4" ht="12.75">
      <c r="A20" s="9" t="str">
        <f>'[1]Lettuce'!A16</f>
        <v>Curacao</v>
      </c>
      <c r="B20" s="10" t="str">
        <f>'[1]Lettuce'!B16</f>
        <v>nd</v>
      </c>
      <c r="C20" s="10" t="str">
        <f>'[1]Lettuce'!C16</f>
        <v>nd</v>
      </c>
      <c r="D20" s="10" t="str">
        <f>'[1]Lettuce'!D16</f>
        <v>nd</v>
      </c>
    </row>
    <row r="21" spans="1:4" ht="12.75">
      <c r="A21" s="9" t="str">
        <f>'[1]Lettuce'!A17</f>
        <v>Dominica</v>
      </c>
      <c r="B21" s="10">
        <f>'[1]Lettuce'!B17</f>
        <v>0.26</v>
      </c>
      <c r="C21" s="10" t="str">
        <f>'[1]Lettuce'!C17</f>
        <v>nd</v>
      </c>
      <c r="D21" s="10" t="str">
        <f>'[1]Lettuce'!D17</f>
        <v>nd</v>
      </c>
    </row>
    <row r="22" spans="1:4" ht="12.75">
      <c r="A22" s="9" t="str">
        <f>'[1]Lettuce'!A18</f>
        <v>Dominican Republic</v>
      </c>
      <c r="B22" s="10">
        <f>'[1]Lettuce'!B18</f>
        <v>2</v>
      </c>
      <c r="C22" s="10">
        <f>'[1]Lettuce'!C18</f>
        <v>0.004</v>
      </c>
      <c r="D22" s="10">
        <f>'[1]Lettuce'!D18</f>
        <v>12</v>
      </c>
    </row>
    <row r="23" spans="1:4" ht="12.75">
      <c r="A23" s="9" t="str">
        <f>'[1]Lettuce'!A19</f>
        <v>Ecuador</v>
      </c>
      <c r="B23" s="10">
        <f>'[1]Lettuce'!B19</f>
        <v>12.087</v>
      </c>
      <c r="C23" s="10">
        <f>'[1]Lettuce'!C19</f>
        <v>0.007</v>
      </c>
      <c r="D23" s="10">
        <f>'[1]Lettuce'!D19</f>
        <v>20</v>
      </c>
    </row>
    <row r="24" spans="1:4" ht="12.75">
      <c r="A24" s="9" t="str">
        <f>'[1]Lettuce'!A20</f>
        <v>El Salvador</v>
      </c>
      <c r="B24" s="10" t="str">
        <f>'[1]Lettuce'!B20</f>
        <v>nd</v>
      </c>
      <c r="C24" s="10" t="str">
        <f>'[1]Lettuce'!C20</f>
        <v>nd</v>
      </c>
      <c r="D24" s="10" t="str">
        <f>'[1]Lettuce'!D20</f>
        <v>nd</v>
      </c>
    </row>
    <row r="25" spans="1:4" ht="12.75">
      <c r="A25" s="9" t="str">
        <f>'[1]Lettuce'!A21</f>
        <v>Grenada</v>
      </c>
      <c r="B25" s="10">
        <f>'[1]Lettuce'!B21</f>
        <v>0.115</v>
      </c>
      <c r="C25" s="10" t="str">
        <f>'[1]Lettuce'!C21</f>
        <v>nd</v>
      </c>
      <c r="D25" s="10" t="str">
        <f>'[1]Lettuce'!D21</f>
        <v>nd</v>
      </c>
    </row>
    <row r="26" spans="1:4" ht="12.75">
      <c r="A26" s="9" t="str">
        <f>'[1]Lettuce'!A22</f>
        <v>Guadeloupe</v>
      </c>
      <c r="B26" s="10">
        <f>'[1]Lettuce'!B22</f>
        <v>3.5</v>
      </c>
      <c r="C26" s="10" t="str">
        <f>'[1]Lettuce'!C22</f>
        <v>nd</v>
      </c>
      <c r="D26" s="10" t="str">
        <f>'[1]Lettuce'!D22</f>
        <v>nd</v>
      </c>
    </row>
    <row r="27" spans="1:4" ht="12.75">
      <c r="A27" s="9" t="str">
        <f>'[1]Lettuce'!A23</f>
        <v>Guatemala</v>
      </c>
      <c r="B27" s="10">
        <f>'[1]Lettuce'!B23</f>
        <v>52.589</v>
      </c>
      <c r="C27" s="10">
        <f>'[1]Lettuce'!C23</f>
        <v>16.291</v>
      </c>
      <c r="D27" s="10">
        <f>'[1]Lettuce'!D23</f>
        <v>3428</v>
      </c>
    </row>
    <row r="28" spans="1:4" ht="12.75">
      <c r="A28" s="9" t="str">
        <f>'[1]Lettuce'!A24</f>
        <v>Guyana</v>
      </c>
      <c r="B28" s="10" t="str">
        <f>'[1]Lettuce'!B24</f>
        <v>nd</v>
      </c>
      <c r="C28" s="10" t="str">
        <f>'[1]Lettuce'!C24</f>
        <v>nd</v>
      </c>
      <c r="D28" s="10" t="str">
        <f>'[1]Lettuce'!D24</f>
        <v>nd</v>
      </c>
    </row>
    <row r="29" spans="1:4" ht="12.75">
      <c r="A29" s="9" t="str">
        <f>'[1]Lettuce'!A25</f>
        <v>Haiti</v>
      </c>
      <c r="B29" s="10">
        <f>'[1]Lettuce'!B25</f>
        <v>0.609</v>
      </c>
      <c r="C29" s="10" t="str">
        <f>'[1]Lettuce'!C25</f>
        <v>nd</v>
      </c>
      <c r="D29" s="10" t="str">
        <f>'[1]Lettuce'!D25</f>
        <v>nd</v>
      </c>
    </row>
    <row r="30" spans="1:4" ht="12.75">
      <c r="A30" s="9" t="str">
        <f>'[1]Lettuce'!A26</f>
        <v>Honduras</v>
      </c>
      <c r="B30" s="10">
        <f>'[1]Lettuce'!B26</f>
        <v>1.866</v>
      </c>
      <c r="C30" s="10">
        <f>'[1]Lettuce'!C26</f>
        <v>0.002</v>
      </c>
      <c r="D30" s="10">
        <f>'[1]Lettuce'!D26</f>
        <v>1</v>
      </c>
    </row>
    <row r="31" spans="1:4" ht="12.75">
      <c r="A31" s="9" t="str">
        <f>'[1]Lettuce'!A27</f>
        <v>Israel</v>
      </c>
      <c r="B31" s="10">
        <f>'[1]Lettuce'!B27</f>
        <v>23.561</v>
      </c>
      <c r="C31" s="10">
        <f>'[1]Lettuce'!C27</f>
        <v>0.101</v>
      </c>
      <c r="D31" s="10">
        <f>'[1]Lettuce'!D27</f>
        <v>444</v>
      </c>
    </row>
    <row r="32" spans="1:4" ht="12.75">
      <c r="A32" s="9" t="str">
        <f>'[1]Lettuce'!A28</f>
        <v>Jamaica</v>
      </c>
      <c r="B32" s="10">
        <f>'[1]Lettuce'!B28</f>
        <v>7.325</v>
      </c>
      <c r="C32" s="10" t="str">
        <f>'[1]Lettuce'!C28</f>
        <v>nd</v>
      </c>
      <c r="D32" s="10" t="str">
        <f>'[1]Lettuce'!D28</f>
        <v>nd</v>
      </c>
    </row>
    <row r="33" spans="1:4" ht="12.75">
      <c r="A33" s="9" t="str">
        <f>'[1]Lettuce'!A29</f>
        <v>Japan</v>
      </c>
      <c r="B33" s="10">
        <f>'[1]Lettuce'!B29</f>
        <v>535</v>
      </c>
      <c r="C33" s="10">
        <f>'[1]Lettuce'!C29</f>
        <v>0.021</v>
      </c>
      <c r="D33" s="10">
        <f>'[1]Lettuce'!D29</f>
        <v>30</v>
      </c>
    </row>
    <row r="34" spans="1:4" ht="12.75">
      <c r="A34" s="9" t="str">
        <f>'[1]Lettuce'!A30</f>
        <v>Korea, Republic of</v>
      </c>
      <c r="B34" s="10" t="str">
        <f>'[1]Lettuce'!B30</f>
        <v>nd</v>
      </c>
      <c r="C34" s="10" t="str">
        <f>'[1]Lettuce'!C30</f>
        <v>nd</v>
      </c>
      <c r="D34" s="10" t="str">
        <f>'[1]Lettuce'!D30</f>
        <v>nd</v>
      </c>
    </row>
    <row r="35" spans="1:4" ht="12.75">
      <c r="A35" s="9" t="str">
        <f>'[1]Lettuce'!A31</f>
        <v>Martinique</v>
      </c>
      <c r="B35" s="10">
        <f>'[1]Lettuce'!B31</f>
        <v>7</v>
      </c>
      <c r="C35" s="10" t="str">
        <f>'[1]Lettuce'!C31</f>
        <v>nd</v>
      </c>
      <c r="D35" s="10" t="str">
        <f>'[1]Lettuce'!D31</f>
        <v>nd</v>
      </c>
    </row>
    <row r="36" spans="1:4" ht="12.75">
      <c r="A36" s="9" t="str">
        <f>'[1]Lettuce'!A32</f>
        <v>Mexico</v>
      </c>
      <c r="B36" s="10">
        <f>'[1]Lettuce'!B32</f>
        <v>317.781</v>
      </c>
      <c r="C36" s="10">
        <f>'[1]Lettuce'!C32</f>
        <v>101.671</v>
      </c>
      <c r="D36" s="10">
        <f>'[1]Lettuce'!D32</f>
        <v>76171</v>
      </c>
    </row>
    <row r="37" spans="1:4" ht="12.75">
      <c r="A37" s="9" t="str">
        <f>'[1]Lettuce'!A33</f>
        <v>Montserrat</v>
      </c>
      <c r="B37" s="10" t="str">
        <f>'[1]Lettuce'!B33</f>
        <v>nd</v>
      </c>
      <c r="C37" s="10" t="str">
        <f>'[1]Lettuce'!C33</f>
        <v>nd</v>
      </c>
      <c r="D37" s="10" t="str">
        <f>'[1]Lettuce'!D33</f>
        <v>nd</v>
      </c>
    </row>
    <row r="38" spans="1:4" ht="12.75">
      <c r="A38" s="9" t="str">
        <f>'[1]Lettuce'!A34</f>
        <v>Netherlands</v>
      </c>
      <c r="B38" s="10">
        <f>'[1]Lettuce'!B34</f>
        <v>86</v>
      </c>
      <c r="C38" s="10">
        <f>'[1]Lettuce'!C34</f>
        <v>107.593</v>
      </c>
      <c r="D38" s="10">
        <f>'[1]Lettuce'!D34</f>
        <v>189893</v>
      </c>
    </row>
    <row r="39" spans="1:4" ht="12.75">
      <c r="A39" s="9" t="str">
        <f>'[1]Lettuce'!A35</f>
        <v>Netherlands Antilles</v>
      </c>
      <c r="B39" s="10" t="str">
        <f>'[1]Lettuce'!B35</f>
        <v>nd</v>
      </c>
      <c r="C39" s="10" t="str">
        <f>'[1]Lettuce'!C35</f>
        <v>nd</v>
      </c>
      <c r="D39" s="10" t="str">
        <f>'[1]Lettuce'!D35</f>
        <v>nd</v>
      </c>
    </row>
    <row r="40" spans="1:4" ht="12.75">
      <c r="A40" s="9" t="str">
        <f>'[1]Lettuce'!A36</f>
        <v>New Zealand</v>
      </c>
      <c r="B40" s="10">
        <f>'[1]Lettuce'!B36</f>
        <v>32</v>
      </c>
      <c r="C40" s="10">
        <f>'[1]Lettuce'!C36</f>
        <v>0.163</v>
      </c>
      <c r="D40" s="10">
        <f>'[1]Lettuce'!D36</f>
        <v>754</v>
      </c>
    </row>
    <row r="41" spans="1:4" ht="12.75">
      <c r="A41" s="9" t="str">
        <f>'[1]Lettuce'!A37</f>
        <v>Nicaragua</v>
      </c>
      <c r="B41" s="10" t="str">
        <f>'[1]Lettuce'!B37</f>
        <v>nd</v>
      </c>
      <c r="C41" s="10" t="str">
        <f>'[1]Lettuce'!C37</f>
        <v>nd</v>
      </c>
      <c r="D41" s="10" t="str">
        <f>'[1]Lettuce'!D37</f>
        <v>nd</v>
      </c>
    </row>
    <row r="42" spans="1:4" ht="12.75">
      <c r="A42" s="9" t="str">
        <f>'[1]Lettuce'!A38</f>
        <v>Palestinian Authority</v>
      </c>
      <c r="B42" s="10" t="str">
        <f>'[1]Lettuce'!B38</f>
        <v>nd</v>
      </c>
      <c r="C42" s="10" t="str">
        <f>'[1]Lettuce'!C38</f>
        <v>nd</v>
      </c>
      <c r="D42" s="10" t="str">
        <f>'[1]Lettuce'!D38</f>
        <v>nd</v>
      </c>
    </row>
    <row r="43" spans="1:4" ht="12.75">
      <c r="A43" s="9" t="str">
        <f>'[1]Lettuce'!A39</f>
        <v>Panama</v>
      </c>
      <c r="B43" s="10">
        <f>'[1]Lettuce'!B39</f>
        <v>4.305</v>
      </c>
      <c r="C43" s="10" t="str">
        <f>'[1]Lettuce'!C39</f>
        <v>nd</v>
      </c>
      <c r="D43" s="10" t="str">
        <f>'[1]Lettuce'!D39</f>
        <v>nd</v>
      </c>
    </row>
    <row r="44" spans="1:4" ht="12.75">
      <c r="A44" s="9" t="str">
        <f>'[1]Lettuce'!A40</f>
        <v>Papua New Guinea</v>
      </c>
      <c r="B44" s="10" t="str">
        <f>'[1]Lettuce'!B40</f>
        <v>nd</v>
      </c>
      <c r="C44" s="10" t="str">
        <f>'[1]Lettuce'!C40</f>
        <v>nd</v>
      </c>
      <c r="D44" s="10" t="str">
        <f>'[1]Lettuce'!D40</f>
        <v>nd</v>
      </c>
    </row>
    <row r="45" spans="1:4" ht="12.75">
      <c r="A45" s="9" t="str">
        <f>'[1]Lettuce'!A41</f>
        <v>Peru</v>
      </c>
      <c r="B45" s="10">
        <f>'[1]Lettuce'!B41</f>
        <v>48.91</v>
      </c>
      <c r="C45" s="10">
        <f>'[1]Lettuce'!C41</f>
        <v>0.726</v>
      </c>
      <c r="D45" s="10">
        <f>'[1]Lettuce'!D41</f>
        <v>1395</v>
      </c>
    </row>
    <row r="46" spans="1:4" ht="12.75">
      <c r="A46" s="9" t="str">
        <f>'[1]Lettuce'!A42</f>
        <v>Spain</v>
      </c>
      <c r="B46" s="10">
        <f>'[1]Lettuce'!B42</f>
        <v>875</v>
      </c>
      <c r="C46" s="10">
        <f>'[1]Lettuce'!C42</f>
        <v>558.144</v>
      </c>
      <c r="D46" s="10">
        <f>'[1]Lettuce'!D42</f>
        <v>658294</v>
      </c>
    </row>
    <row r="47" spans="1:4" ht="12.75">
      <c r="A47" s="9" t="str">
        <f>'[1]Lettuce'!A43</f>
        <v>St. Barthelemy</v>
      </c>
      <c r="B47" s="10" t="str">
        <f>'[1]Lettuce'!B43</f>
        <v>nd</v>
      </c>
      <c r="C47" s="10" t="str">
        <f>'[1]Lettuce'!C43</f>
        <v>nd</v>
      </c>
      <c r="D47" s="10" t="str">
        <f>'[1]Lettuce'!D43</f>
        <v>nd</v>
      </c>
    </row>
    <row r="48" spans="1:4" ht="12.75">
      <c r="A48" s="9" t="str">
        <f>'[1]Lettuce'!A44</f>
        <v>St. Kitts and Nevis</v>
      </c>
      <c r="B48" s="10" t="str">
        <f>'[1]Lettuce'!B44</f>
        <v>nd</v>
      </c>
      <c r="C48" s="10" t="str">
        <f>'[1]Lettuce'!C44</f>
        <v>nd</v>
      </c>
      <c r="D48" s="10" t="str">
        <f>'[1]Lettuce'!D44</f>
        <v>nd</v>
      </c>
    </row>
    <row r="49" spans="1:4" ht="12.75">
      <c r="A49" s="9" t="str">
        <f>'[1]Lettuce'!A45</f>
        <v>St. Lucia</v>
      </c>
      <c r="B49" s="10" t="str">
        <f>'[1]Lettuce'!B45</f>
        <v>nd</v>
      </c>
      <c r="C49" s="10" t="str">
        <f>'[1]Lettuce'!C45</f>
        <v>nd</v>
      </c>
      <c r="D49" s="10" t="str">
        <f>'[1]Lettuce'!D45</f>
        <v>nd</v>
      </c>
    </row>
    <row r="50" spans="1:4" ht="12.75">
      <c r="A50" s="9" t="str">
        <f>'[1]Lettuce'!A46</f>
        <v>St. Martin</v>
      </c>
      <c r="B50" s="10" t="str">
        <f>'[1]Lettuce'!B46</f>
        <v>nd</v>
      </c>
      <c r="C50" s="10" t="str">
        <f>'[1]Lettuce'!C46</f>
        <v>nd</v>
      </c>
      <c r="D50" s="10" t="str">
        <f>'[1]Lettuce'!D46</f>
        <v>nd</v>
      </c>
    </row>
    <row r="51" spans="1:4" ht="12.75">
      <c r="A51" s="9" t="str">
        <f>'[1]Lettuce'!A47</f>
        <v>Taiwan</v>
      </c>
      <c r="B51" s="10" t="str">
        <f>'[1]Lettuce'!B47</f>
        <v>nd</v>
      </c>
      <c r="C51" s="10" t="str">
        <f>'[1]Lettuce'!C47</f>
        <v>nd</v>
      </c>
      <c r="D51" s="10" t="str">
        <f>'[1]Lettuce'!D47</f>
        <v>nd</v>
      </c>
    </row>
    <row r="52" spans="1:4" ht="12.75">
      <c r="A52" s="9" t="str">
        <f>'[1]Lettuce'!A48</f>
        <v>Thailand</v>
      </c>
      <c r="B52" s="10">
        <f>'[1]Lettuce'!B48</f>
        <v>0.408</v>
      </c>
      <c r="C52" s="10">
        <f>'[1]Lettuce'!C48</f>
        <v>0.963</v>
      </c>
      <c r="D52" s="10">
        <f>'[1]Lettuce'!D48</f>
        <v>290</v>
      </c>
    </row>
    <row r="53" spans="1:4" ht="12.75">
      <c r="A53" s="9" t="str">
        <f>'[1]Lettuce'!A49</f>
        <v>Trinidad and Tobago</v>
      </c>
      <c r="B53" s="10">
        <f>'[1]Lettuce'!B49</f>
        <v>2.042</v>
      </c>
      <c r="C53" s="10">
        <f>'[1]Lettuce'!C49</f>
        <v>0.001</v>
      </c>
      <c r="D53" s="10">
        <f>'[1]Lettuce'!D49</f>
        <v>1</v>
      </c>
    </row>
    <row r="54" spans="1:4" ht="12.75">
      <c r="A54" s="9" t="str">
        <f>'[1]Lettuce'!A50</f>
        <v>Turks and Caicos Islands</v>
      </c>
      <c r="B54" s="10" t="str">
        <f>'[1]Lettuce'!B50</f>
        <v>nd</v>
      </c>
      <c r="C54" s="10" t="str">
        <f>'[1]Lettuce'!C50</f>
        <v>nd</v>
      </c>
      <c r="D54" s="10" t="str">
        <f>'[1]Lettuce'!D50</f>
        <v>nd</v>
      </c>
    </row>
    <row r="55" spans="1:4" ht="12.75">
      <c r="A55" s="9" t="str">
        <f>'[1]Lettuce'!A51</f>
        <v>Venezuela</v>
      </c>
      <c r="B55" s="10" t="str">
        <f>'[1]Lettuce'!B51</f>
        <v>nd</v>
      </c>
      <c r="C55" s="10" t="str">
        <f>'[1]Lettuce'!C51</f>
        <v>nd</v>
      </c>
      <c r="D55" s="10" t="str">
        <f>'[1]Lettuce'!D51</f>
        <v>nd</v>
      </c>
    </row>
    <row r="56" spans="1:4" ht="12.75">
      <c r="A56" s="9" t="str">
        <f>'[1]Lettuce'!A52</f>
        <v>Virgin Islands, British</v>
      </c>
      <c r="B56" s="10" t="str">
        <f>'[1]Lettuce'!B52</f>
        <v>nd</v>
      </c>
      <c r="C56" s="10" t="str">
        <f>'[1]Lettuce'!C52</f>
        <v>nd</v>
      </c>
      <c r="D56" s="10" t="str">
        <f>'[1]Lettuce'!D52</f>
        <v>nd</v>
      </c>
    </row>
    <row r="57" spans="1:4" ht="12.75">
      <c r="A57" s="11" t="s">
        <v>6</v>
      </c>
      <c r="B57" s="12">
        <f>100*1000*SUM($B$6:B56)/'[1]Production_Quantity'!$B$101</f>
        <v>12.490586774572185</v>
      </c>
      <c r="C57" s="13">
        <f>100*1000*SUM($C$6:C56)/SUM('[1]Export_Quantity'!$B96)</f>
        <v>68.39451005912561</v>
      </c>
      <c r="D57" s="13">
        <f>100*SUM($D$6:D56)/SUM('[1]Export_Value'!$B97)</f>
        <v>67.78278090011949</v>
      </c>
    </row>
    <row r="58" spans="1:4" ht="12.75">
      <c r="A58" s="14" t="s">
        <v>7</v>
      </c>
      <c r="B58" s="15">
        <f>MEDIAN('[1]Production_Quantity'!$B$2:$B$98)/1000</f>
        <v>8.136</v>
      </c>
      <c r="C58" s="15">
        <f>MEDIAN('[1]Export_Quantity'!$B$2:$B$93)/1000</f>
        <v>0.463</v>
      </c>
      <c r="D58" s="15">
        <f>MEDIAN('[1]Export_Value'!$B$2:$B$94)</f>
        <v>449.5</v>
      </c>
    </row>
    <row r="59" spans="1:4" ht="12.75">
      <c r="A59" s="16" t="s">
        <v>8</v>
      </c>
      <c r="B59" s="15">
        <f>AVERAGE('[1]Production_Quantity'!$B$2:$B$98)/1000</f>
        <v>253.40955208333335</v>
      </c>
      <c r="C59" s="15">
        <f>AVERAGE('[1]Export_Quantity'!$B$2:$B$93)/1000</f>
        <v>18.60591208791209</v>
      </c>
      <c r="D59" s="15">
        <f>AVERAGE('[1]Export_Value'!$B$2:$B$94)</f>
        <v>22605.021739130436</v>
      </c>
    </row>
    <row r="60" spans="1:4" ht="12.75">
      <c r="A60" s="17"/>
      <c r="B60" s="18">
        <f>SUM(B17:B19)</f>
        <v>170.813</v>
      </c>
      <c r="C60" s="18">
        <f>SUM(C17:C19)</f>
        <v>3.291</v>
      </c>
      <c r="D60" s="18">
        <f>SUM(D17:D19)</f>
        <v>2391</v>
      </c>
    </row>
    <row r="61" spans="1:4" ht="12.75">
      <c r="A61" s="33" t="s">
        <v>9</v>
      </c>
      <c r="B61" s="33"/>
      <c r="C61" s="33"/>
      <c r="D61" s="33"/>
    </row>
    <row r="62" spans="1:4" ht="12.75">
      <c r="A62" s="33"/>
      <c r="B62" s="33"/>
      <c r="C62" s="33"/>
      <c r="D62" s="33"/>
    </row>
    <row r="63" spans="1:4" ht="12.75">
      <c r="A63" s="33"/>
      <c r="B63" s="33"/>
      <c r="C63" s="33"/>
      <c r="D63" s="33"/>
    </row>
    <row r="64" spans="1:4" ht="12.75">
      <c r="A64" s="33"/>
      <c r="B64" s="33"/>
      <c r="C64" s="33"/>
      <c r="D64" s="33"/>
    </row>
    <row r="65" spans="1:4" ht="12.75">
      <c r="A65" s="33"/>
      <c r="B65" s="33"/>
      <c r="C65" s="33"/>
      <c r="D65" s="33"/>
    </row>
    <row r="66" spans="1:4" ht="12.75">
      <c r="A66" s="33"/>
      <c r="B66" s="33"/>
      <c r="C66" s="33"/>
      <c r="D66" s="33"/>
    </row>
    <row r="67" spans="1:12" ht="12.75">
      <c r="A67" s="33"/>
      <c r="B67" s="33"/>
      <c r="C67" s="33"/>
      <c r="D67" s="33"/>
      <c r="E67" s="19"/>
      <c r="F67" s="19"/>
      <c r="G67" s="19"/>
      <c r="H67" s="19"/>
      <c r="I67" s="19"/>
      <c r="J67" s="19"/>
      <c r="K67" s="19"/>
      <c r="L67" s="19"/>
    </row>
    <row r="68" spans="1:12" ht="12.75">
      <c r="A68" s="33"/>
      <c r="B68" s="33"/>
      <c r="C68" s="33"/>
      <c r="D68" s="33"/>
      <c r="E68" s="19"/>
      <c r="F68" s="19"/>
      <c r="G68" s="19"/>
      <c r="H68" s="19"/>
      <c r="I68" s="19"/>
      <c r="J68" s="19"/>
      <c r="K68" s="19"/>
      <c r="L68" s="19"/>
    </row>
    <row r="69" spans="1:12" ht="12.75">
      <c r="A69" s="33"/>
      <c r="B69" s="33"/>
      <c r="C69" s="33"/>
      <c r="D69" s="33"/>
      <c r="E69" s="19"/>
      <c r="F69" s="19"/>
      <c r="G69" s="19"/>
      <c r="H69" s="19"/>
      <c r="I69" s="19"/>
      <c r="J69" s="19"/>
      <c r="K69" s="19"/>
      <c r="L69" s="19"/>
    </row>
    <row r="70" spans="1:4" ht="12.75" customHeight="1">
      <c r="A70" s="23" t="s">
        <v>12</v>
      </c>
      <c r="B70" s="23"/>
      <c r="C70" s="23"/>
      <c r="D70" s="23"/>
    </row>
    <row r="71" spans="1:4" ht="12.75">
      <c r="A71" s="23"/>
      <c r="B71" s="23"/>
      <c r="C71" s="23"/>
      <c r="D71" s="23"/>
    </row>
    <row r="72" spans="1:4" ht="12.75">
      <c r="A72" s="23"/>
      <c r="B72" s="23"/>
      <c r="C72" s="23"/>
      <c r="D72" s="23"/>
    </row>
    <row r="73" spans="1:4" ht="12.75">
      <c r="A73" s="23"/>
      <c r="B73" s="23"/>
      <c r="C73" s="23"/>
      <c r="D73" s="23"/>
    </row>
    <row r="74" spans="1:4" ht="12.75">
      <c r="A74" s="23"/>
      <c r="B74" s="23"/>
      <c r="C74" s="23"/>
      <c r="D74" s="23"/>
    </row>
    <row r="75" spans="1:4" ht="12.75">
      <c r="A75" s="24" t="s">
        <v>13</v>
      </c>
      <c r="B75" s="24"/>
      <c r="C75" s="24"/>
      <c r="D75" s="24"/>
    </row>
    <row r="76" spans="1:4" ht="12.75">
      <c r="A76" s="24"/>
      <c r="B76" s="24"/>
      <c r="C76" s="24"/>
      <c r="D76" s="24"/>
    </row>
    <row r="77" spans="1:4" ht="12.75">
      <c r="A77" s="24"/>
      <c r="B77" s="24"/>
      <c r="C77" s="24"/>
      <c r="D77" s="24"/>
    </row>
    <row r="78" spans="1:4" ht="12.75">
      <c r="A78" s="24"/>
      <c r="B78" s="24"/>
      <c r="C78" s="24"/>
      <c r="D78" s="24"/>
    </row>
    <row r="89" spans="1:12" ht="12.75">
      <c r="A89" s="22"/>
      <c r="B89" s="22"/>
      <c r="C89" s="22"/>
      <c r="D89" s="22"/>
      <c r="E89" s="22"/>
      <c r="F89" s="25" t="s">
        <v>10</v>
      </c>
      <c r="G89" s="25"/>
      <c r="H89" s="25"/>
      <c r="I89" s="25"/>
      <c r="J89" s="25"/>
      <c r="K89" s="25"/>
      <c r="L89" s="25"/>
    </row>
    <row r="90" spans="1:12" ht="12.75">
      <c r="A90" s="22"/>
      <c r="B90" s="22"/>
      <c r="C90" s="22"/>
      <c r="D90" s="22"/>
      <c r="E90" s="22"/>
      <c r="F90" s="25"/>
      <c r="G90" s="25"/>
      <c r="H90" s="25"/>
      <c r="I90" s="25"/>
      <c r="J90" s="25"/>
      <c r="K90" s="25"/>
      <c r="L90" s="25"/>
    </row>
    <row r="91" spans="1:12" ht="12.75">
      <c r="A91" s="22"/>
      <c r="B91" s="22"/>
      <c r="C91" s="22"/>
      <c r="D91" s="22"/>
      <c r="E91" s="22"/>
      <c r="F91" s="22"/>
      <c r="G91" s="22"/>
      <c r="H91" s="22"/>
      <c r="I91" s="22"/>
      <c r="J91" s="22"/>
      <c r="K91" s="22"/>
      <c r="L91" s="22"/>
    </row>
    <row r="92" spans="1:12" ht="12.75">
      <c r="A92" s="23" t="s">
        <v>14</v>
      </c>
      <c r="B92" s="23"/>
      <c r="C92" s="23"/>
      <c r="D92" s="23"/>
      <c r="E92" s="23"/>
      <c r="F92" s="23"/>
      <c r="G92" s="23"/>
      <c r="H92" s="23"/>
      <c r="I92" s="23"/>
      <c r="J92" s="23"/>
      <c r="K92" s="23"/>
      <c r="L92" s="23"/>
    </row>
    <row r="93" spans="1:12" ht="12.75">
      <c r="A93" s="23"/>
      <c r="B93" s="23"/>
      <c r="C93" s="23"/>
      <c r="D93" s="23"/>
      <c r="E93" s="23"/>
      <c r="F93" s="23"/>
      <c r="G93" s="23"/>
      <c r="H93" s="23"/>
      <c r="I93" s="23"/>
      <c r="J93" s="23"/>
      <c r="K93" s="23"/>
      <c r="L93" s="23"/>
    </row>
    <row r="94" spans="1:12" ht="12.75">
      <c r="A94" s="23"/>
      <c r="B94" s="23"/>
      <c r="C94" s="23"/>
      <c r="D94" s="23"/>
      <c r="E94" s="23"/>
      <c r="F94" s="23"/>
      <c r="G94" s="23"/>
      <c r="H94" s="23"/>
      <c r="I94" s="23"/>
      <c r="J94" s="23"/>
      <c r="K94" s="23"/>
      <c r="L94" s="23"/>
    </row>
    <row r="95" spans="1:12" ht="12.75">
      <c r="A95" s="22"/>
      <c r="B95" s="22"/>
      <c r="C95" s="22"/>
      <c r="D95" s="22"/>
      <c r="E95" s="22"/>
      <c r="F95" s="22"/>
      <c r="G95" s="22"/>
      <c r="H95" s="22"/>
      <c r="I95" s="22"/>
      <c r="J95" s="22"/>
      <c r="K95" s="22"/>
      <c r="L95" s="22"/>
    </row>
    <row r="96" spans="1:12" ht="12.75">
      <c r="A96" s="22"/>
      <c r="B96" s="22"/>
      <c r="C96" s="22"/>
      <c r="D96" s="22"/>
      <c r="E96" s="22"/>
      <c r="F96" s="22"/>
      <c r="G96" s="22"/>
      <c r="H96" s="22"/>
      <c r="I96" s="22"/>
      <c r="J96" s="22"/>
      <c r="K96" s="22"/>
      <c r="L96" s="22"/>
    </row>
    <row r="97" spans="1:12" ht="12.75">
      <c r="A97" s="22"/>
      <c r="B97" s="22"/>
      <c r="C97" s="22"/>
      <c r="D97" s="22"/>
      <c r="E97" s="22"/>
      <c r="F97" s="22"/>
      <c r="G97" s="22"/>
      <c r="H97" s="22"/>
      <c r="I97" s="22"/>
      <c r="J97" s="22"/>
      <c r="K97" s="22"/>
      <c r="L97" s="22"/>
    </row>
    <row r="98" spans="1:12" ht="12.75">
      <c r="A98" s="22"/>
      <c r="B98" s="22"/>
      <c r="C98" s="22"/>
      <c r="D98" s="22"/>
      <c r="E98" s="22"/>
      <c r="F98" s="22"/>
      <c r="G98" s="22"/>
      <c r="H98" s="22"/>
      <c r="I98" s="22"/>
      <c r="J98" s="22"/>
      <c r="K98" s="22"/>
      <c r="L98" s="22"/>
    </row>
    <row r="99" spans="1:12" ht="12.75">
      <c r="A99" s="22"/>
      <c r="B99" s="22"/>
      <c r="C99" s="22"/>
      <c r="D99" s="22"/>
      <c r="E99" s="22"/>
      <c r="F99" s="22"/>
      <c r="G99" s="22"/>
      <c r="H99" s="22"/>
      <c r="I99" s="22"/>
      <c r="J99" s="22"/>
      <c r="K99" s="22"/>
      <c r="L99" s="22"/>
    </row>
    <row r="113" spans="1:12" ht="12.75">
      <c r="A113" s="20"/>
      <c r="B113" s="21"/>
      <c r="C113" s="21"/>
      <c r="D113" s="21"/>
      <c r="E113" s="21"/>
      <c r="F113" s="21"/>
      <c r="G113" s="21"/>
      <c r="H113" s="21"/>
      <c r="I113" s="21"/>
      <c r="J113" s="21"/>
      <c r="K113" s="21"/>
      <c r="L113" s="21"/>
    </row>
  </sheetData>
  <sheetProtection/>
  <mergeCells count="9">
    <mergeCell ref="A70:D74"/>
    <mergeCell ref="A75:D78"/>
    <mergeCell ref="F89:L90"/>
    <mergeCell ref="A92:L94"/>
    <mergeCell ref="A1:L1"/>
    <mergeCell ref="A3:D3"/>
    <mergeCell ref="F3:L3"/>
    <mergeCell ref="B5:C5"/>
    <mergeCell ref="A61:D69"/>
  </mergeCells>
  <conditionalFormatting sqref="A6:A59">
    <cfRule type="cellIs" priority="147" dxfId="11" operator="equal" stopIfTrue="1">
      <formula>"Australia"</formula>
    </cfRule>
    <cfRule type="cellIs" priority="148" dxfId="11" operator="equal" stopIfTrue="1">
      <formula>"France"</formula>
    </cfRule>
  </conditionalFormatting>
  <conditionalFormatting sqref="A103:A65536 A1:A99">
    <cfRule type="cellIs" priority="77" dxfId="11" operator="equal" stopIfTrue="1">
      <formula>"Guadeloupe"</formula>
    </cfRule>
    <cfRule type="cellIs" priority="78" dxfId="11" operator="equal" stopIfTrue="1">
      <formula>"French Guiana"</formula>
    </cfRule>
    <cfRule type="cellIs" priority="79" dxfId="11" operator="equal" stopIfTrue="1">
      <formula>"Virgin Islands, British"</formula>
    </cfRule>
    <cfRule type="cellIs" priority="80" dxfId="11" operator="equal" stopIfTrue="1">
      <formula>"Virgin Islands (U.S.)"</formula>
    </cfRule>
    <cfRule type="cellIs" priority="81" dxfId="11" operator="equal" stopIfTrue="1">
      <formula>"United States"</formula>
    </cfRule>
    <cfRule type="cellIs" priority="82" dxfId="11" operator="equal" stopIfTrue="1">
      <formula>"United Kingdom"</formula>
    </cfRule>
    <cfRule type="cellIs" priority="83" dxfId="11" operator="equal" stopIfTrue="1">
      <formula>"United Arab Emirates"</formula>
    </cfRule>
    <cfRule type="cellIs" priority="84" dxfId="11" operator="equal" stopIfTrue="1">
      <formula>"Trinidad and Tobago"</formula>
    </cfRule>
    <cfRule type="cellIs" priority="85" dxfId="11" operator="equal" stopIfTrue="1">
      <formula>"Switzerland"</formula>
    </cfRule>
    <cfRule type="cellIs" priority="86" dxfId="11" operator="equal" stopIfTrue="1">
      <formula>"Sweden"</formula>
    </cfRule>
    <cfRule type="cellIs" priority="87" dxfId="11" operator="equal" stopIfTrue="1">
      <formula>"Spain"</formula>
    </cfRule>
    <cfRule type="cellIs" priority="88" dxfId="11" operator="equal" stopIfTrue="1">
      <formula>"Slovenia"</formula>
    </cfRule>
    <cfRule type="cellIs" priority="89" dxfId="11" operator="equal" stopIfTrue="1">
      <formula>"Slovak Republic"</formula>
    </cfRule>
    <cfRule type="cellIs" priority="90" dxfId="11" operator="equal" stopIfTrue="1">
      <formula>"Singapore"</formula>
    </cfRule>
    <cfRule type="cellIs" priority="91" dxfId="11" operator="equal" stopIfTrue="1">
      <formula>"Saudi Arabia"</formula>
    </cfRule>
    <cfRule type="cellIs" priority="92" dxfId="11" operator="equal" stopIfTrue="1">
      <formula>"San Marino"</formula>
    </cfRule>
    <cfRule type="cellIs" priority="93" dxfId="11" operator="equal" stopIfTrue="1">
      <formula>"Qatar"</formula>
    </cfRule>
    <cfRule type="cellIs" priority="94" dxfId="11" operator="equal" stopIfTrue="1">
      <formula>"Puerto Rico"</formula>
    </cfRule>
    <cfRule type="cellIs" priority="95" dxfId="11" operator="equal" stopIfTrue="1">
      <formula>"Portugal"</formula>
    </cfRule>
    <cfRule type="cellIs" priority="96" dxfId="11" operator="equal" stopIfTrue="1">
      <formula>"Oman"</formula>
    </cfRule>
    <cfRule type="cellIs" priority="97" dxfId="11" operator="equal" stopIfTrue="1">
      <formula>"Norway"</formula>
    </cfRule>
    <cfRule type="cellIs" priority="98" dxfId="11" operator="equal" stopIfTrue="1">
      <formula>"Northern Mariana Islands"</formula>
    </cfRule>
    <cfRule type="cellIs" priority="99" dxfId="11" operator="equal" stopIfTrue="1">
      <formula>"New Zealand"</formula>
    </cfRule>
    <cfRule type="cellIs" priority="100" dxfId="11" operator="equal" stopIfTrue="1">
      <formula>"New CAledonia"</formula>
    </cfRule>
    <cfRule type="cellIs" priority="101" dxfId="11" operator="equal" stopIfTrue="1">
      <formula>"Netherlands Antilles"</formula>
    </cfRule>
    <cfRule type="cellIs" priority="102" dxfId="11" operator="equal" stopIfTrue="1">
      <formula>"Netherlands"</formula>
    </cfRule>
    <cfRule type="cellIs" priority="103" dxfId="11" operator="equal" stopIfTrue="1">
      <formula>"Monaco"</formula>
    </cfRule>
    <cfRule type="cellIs" priority="104" dxfId="11" operator="equal" stopIfTrue="1">
      <formula>"Malta"</formula>
    </cfRule>
    <cfRule type="cellIs" priority="105" dxfId="11" operator="equal" stopIfTrue="1">
      <formula>"Macao SAR, China"</formula>
    </cfRule>
    <cfRule type="cellIs" priority="106" dxfId="11" operator="equal" stopIfTrue="1">
      <formula>"Luxembourg"</formula>
    </cfRule>
    <cfRule type="cellIs" priority="107" dxfId="11" operator="equal" stopIfTrue="1">
      <formula>"Liechtenstein"</formula>
    </cfRule>
    <cfRule type="cellIs" priority="108" dxfId="11" operator="equal" stopIfTrue="1">
      <formula>"Kuwait"</formula>
    </cfRule>
    <cfRule type="cellIs" priority="109" dxfId="11" operator="equal" stopIfTrue="1">
      <formula>"Korea, Republic of"</formula>
    </cfRule>
    <cfRule type="cellIs" priority="110" dxfId="11" operator="equal" stopIfTrue="1">
      <formula>"Japan"</formula>
    </cfRule>
    <cfRule type="cellIs" priority="111" dxfId="11" operator="equal" stopIfTrue="1">
      <formula>"Italy"</formula>
    </cfRule>
    <cfRule type="cellIs" priority="112" dxfId="11" operator="equal" stopIfTrue="1">
      <formula>"Israel"</formula>
    </cfRule>
    <cfRule type="cellIs" priority="113" dxfId="11" operator="equal" stopIfTrue="1">
      <formula>"Isle of Man"</formula>
    </cfRule>
    <cfRule type="cellIs" priority="114" dxfId="11" operator="equal" stopIfTrue="1">
      <formula>"Ireland"</formula>
    </cfRule>
    <cfRule type="cellIs" priority="115" dxfId="11" operator="equal" stopIfTrue="1">
      <formula>"Iceland"</formula>
    </cfRule>
    <cfRule type="cellIs" priority="116" dxfId="11" operator="equal" stopIfTrue="1">
      <formula>"Hungary"</formula>
    </cfRule>
    <cfRule type="cellIs" priority="117" dxfId="11" operator="equal" stopIfTrue="1">
      <formula>"Hong Kong"</formula>
    </cfRule>
    <cfRule type="cellIs" priority="118" dxfId="11" operator="equal" stopIfTrue="1">
      <formula>"China"</formula>
    </cfRule>
    <cfRule type="cellIs" priority="119" dxfId="11" operator="equal" stopIfTrue="1">
      <formula>"Guam"</formula>
    </cfRule>
    <cfRule type="cellIs" priority="120" dxfId="11" operator="equal" stopIfTrue="1">
      <formula>"Greenland"</formula>
    </cfRule>
    <cfRule type="cellIs" priority="121" dxfId="11" operator="equal" stopIfTrue="1">
      <formula>"Greece"</formula>
    </cfRule>
    <cfRule type="cellIs" priority="122" dxfId="11" operator="equal" stopIfTrue="1">
      <formula>"Germany"</formula>
    </cfRule>
    <cfRule type="cellIs" priority="123" dxfId="11" operator="equal" stopIfTrue="1">
      <formula>"French Polynesia"</formula>
    </cfRule>
    <cfRule type="cellIs" priority="124" dxfId="11" operator="equal" stopIfTrue="1">
      <formula>"France"</formula>
    </cfRule>
    <cfRule type="cellIs" priority="125" dxfId="11" operator="equal" stopIfTrue="1">
      <formula>"Finland"</formula>
    </cfRule>
    <cfRule type="cellIs" priority="126" dxfId="11" operator="equal" stopIfTrue="1">
      <formula>"Faeroe Islands"</formula>
    </cfRule>
    <cfRule type="cellIs" priority="127" dxfId="11" operator="equal" stopIfTrue="1">
      <formula>"Estoria"</formula>
    </cfRule>
    <cfRule type="cellIs" priority="128" dxfId="11" operator="equal" stopIfTrue="1">
      <formula>"Equatorial Guinea"</formula>
    </cfRule>
    <cfRule type="cellIs" priority="129" dxfId="11" operator="equal" stopIfTrue="1">
      <formula>"Denmark"</formula>
    </cfRule>
    <cfRule type="cellIs" priority="130" dxfId="11" operator="equal" stopIfTrue="1">
      <formula>"czech republic"</formula>
    </cfRule>
    <cfRule type="cellIs" priority="131" dxfId="11" operator="equal" stopIfTrue="1">
      <formula>"Cyprus"</formula>
    </cfRule>
    <cfRule type="cellIs" priority="132" dxfId="11" operator="equal" stopIfTrue="1">
      <formula>"croatia"</formula>
    </cfRule>
    <cfRule type="cellIs" priority="133" dxfId="11" operator="equal" stopIfTrue="1">
      <formula>"Channel Islands"</formula>
    </cfRule>
    <cfRule type="cellIs" priority="134" dxfId="11" operator="equal" stopIfTrue="1">
      <formula>"Cayman islands"</formula>
    </cfRule>
    <cfRule type="cellIs" priority="135" dxfId="11" operator="equal" stopIfTrue="1">
      <formula>"Canada"</formula>
    </cfRule>
    <cfRule type="cellIs" priority="136" dxfId="11" operator="equal" stopIfTrue="1">
      <formula>"Brunei Darussalam"</formula>
    </cfRule>
    <cfRule type="cellIs" priority="137" dxfId="11" operator="equal" stopIfTrue="1">
      <formula>"Bermuda"</formula>
    </cfRule>
    <cfRule type="cellIs" priority="138" dxfId="11" operator="equal" stopIfTrue="1">
      <formula>"Belgium"</formula>
    </cfRule>
    <cfRule type="cellIs" priority="139" dxfId="11" operator="equal" stopIfTrue="1">
      <formula>"Barbados"</formula>
    </cfRule>
    <cfRule type="cellIs" priority="140" dxfId="11" operator="equal" stopIfTrue="1">
      <formula>"Austria"</formula>
    </cfRule>
    <cfRule type="cellIs" priority="141" dxfId="11" operator="equal" stopIfTrue="1">
      <formula>"Andorra"</formula>
    </cfRule>
    <cfRule type="cellIs" priority="142" dxfId="11" operator="equal" stopIfTrue="1">
      <formula>"Antigua and Barbuda"</formula>
    </cfRule>
    <cfRule type="cellIs" priority="143" dxfId="11" operator="equal" stopIfTrue="1">
      <formula>"Aruba"</formula>
    </cfRule>
    <cfRule type="cellIs" priority="144" dxfId="11" operator="equal" stopIfTrue="1">
      <formula>"Australia"</formula>
    </cfRule>
    <cfRule type="cellIs" priority="145" dxfId="11" operator="equal" stopIfTrue="1">
      <formula>"Bahamas"</formula>
    </cfRule>
    <cfRule type="cellIs" priority="146" dxfId="11" operator="equal" stopIfTrue="1">
      <formula>"Bahrain"</formula>
    </cfRule>
  </conditionalFormatting>
  <conditionalFormatting sqref="A117:A121 A125:A65536 A110:A113 A106 A96:A100">
    <cfRule type="cellIs" priority="5" dxfId="11" operator="equal" stopIfTrue="1">
      <formula>"Guadeloupe"</formula>
    </cfRule>
    <cfRule type="cellIs" priority="6" dxfId="11" operator="equal" stopIfTrue="1">
      <formula>"French Guiana"</formula>
    </cfRule>
    <cfRule type="cellIs" priority="7" dxfId="11" operator="equal" stopIfTrue="1">
      <formula>"Virgin Islands, British"</formula>
    </cfRule>
    <cfRule type="cellIs" priority="8" dxfId="11" operator="equal" stopIfTrue="1">
      <formula>"Virgin Islands (U.S.)"</formula>
    </cfRule>
    <cfRule type="cellIs" priority="9" dxfId="11" operator="equal" stopIfTrue="1">
      <formula>"United States"</formula>
    </cfRule>
    <cfRule type="cellIs" priority="10" dxfId="11" operator="equal" stopIfTrue="1">
      <formula>"United Kingdom"</formula>
    </cfRule>
    <cfRule type="cellIs" priority="11" dxfId="11" operator="equal" stopIfTrue="1">
      <formula>"United Arab Emirates"</formula>
    </cfRule>
    <cfRule type="cellIs" priority="12" dxfId="11" operator="equal" stopIfTrue="1">
      <formula>"Trinidad and Tobago"</formula>
    </cfRule>
    <cfRule type="cellIs" priority="13" dxfId="11" operator="equal" stopIfTrue="1">
      <formula>"Switzerland"</formula>
    </cfRule>
    <cfRule type="cellIs" priority="14" dxfId="11" operator="equal" stopIfTrue="1">
      <formula>"Sweden"</formula>
    </cfRule>
    <cfRule type="cellIs" priority="15" dxfId="11" operator="equal" stopIfTrue="1">
      <formula>"Spain"</formula>
    </cfRule>
    <cfRule type="cellIs" priority="16" dxfId="11" operator="equal" stopIfTrue="1">
      <formula>"Slovenia"</formula>
    </cfRule>
    <cfRule type="cellIs" priority="17" dxfId="11" operator="equal" stopIfTrue="1">
      <formula>"Slovak Republic"</formula>
    </cfRule>
    <cfRule type="cellIs" priority="18" dxfId="11" operator="equal" stopIfTrue="1">
      <formula>"Singapore"</formula>
    </cfRule>
    <cfRule type="cellIs" priority="19" dxfId="11" operator="equal" stopIfTrue="1">
      <formula>"Saudi Arabia"</formula>
    </cfRule>
    <cfRule type="cellIs" priority="20" dxfId="11" operator="equal" stopIfTrue="1">
      <formula>"San Marino"</formula>
    </cfRule>
    <cfRule type="cellIs" priority="21" dxfId="11" operator="equal" stopIfTrue="1">
      <formula>"Qatar"</formula>
    </cfRule>
    <cfRule type="cellIs" priority="22" dxfId="11" operator="equal" stopIfTrue="1">
      <formula>"Puerto Rico"</formula>
    </cfRule>
    <cfRule type="cellIs" priority="23" dxfId="11" operator="equal" stopIfTrue="1">
      <formula>"Portugal"</formula>
    </cfRule>
    <cfRule type="cellIs" priority="24" dxfId="11" operator="equal" stopIfTrue="1">
      <formula>"Oman"</formula>
    </cfRule>
    <cfRule type="cellIs" priority="25" dxfId="11" operator="equal" stopIfTrue="1">
      <formula>"Norway"</formula>
    </cfRule>
    <cfRule type="cellIs" priority="26" dxfId="11" operator="equal" stopIfTrue="1">
      <formula>"Northern Mariana Islands"</formula>
    </cfRule>
    <cfRule type="cellIs" priority="27" dxfId="11" operator="equal" stopIfTrue="1">
      <formula>"New Zealand"</formula>
    </cfRule>
    <cfRule type="cellIs" priority="28" dxfId="11" operator="equal" stopIfTrue="1">
      <formula>"New CAledonia"</formula>
    </cfRule>
    <cfRule type="cellIs" priority="29" dxfId="11" operator="equal" stopIfTrue="1">
      <formula>"Netherlands Antilles"</formula>
    </cfRule>
    <cfRule type="cellIs" priority="30" dxfId="11" operator="equal" stopIfTrue="1">
      <formula>"Netherlands"</formula>
    </cfRule>
    <cfRule type="cellIs" priority="31" dxfId="11" operator="equal" stopIfTrue="1">
      <formula>"Monaco"</formula>
    </cfRule>
    <cfRule type="cellIs" priority="32" dxfId="11" operator="equal" stopIfTrue="1">
      <formula>"Malta"</formula>
    </cfRule>
    <cfRule type="cellIs" priority="33" dxfId="11" operator="equal" stopIfTrue="1">
      <formula>"Macao SAR, China"</formula>
    </cfRule>
    <cfRule type="cellIs" priority="34" dxfId="11" operator="equal" stopIfTrue="1">
      <formula>"Luxembourg"</formula>
    </cfRule>
    <cfRule type="cellIs" priority="35" dxfId="11" operator="equal" stopIfTrue="1">
      <formula>"Liechtenstein"</formula>
    </cfRule>
    <cfRule type="cellIs" priority="36" dxfId="11" operator="equal" stopIfTrue="1">
      <formula>"Kuwait"</formula>
    </cfRule>
    <cfRule type="cellIs" priority="37" dxfId="11" operator="equal" stopIfTrue="1">
      <formula>"Korea, Republic of"</formula>
    </cfRule>
    <cfRule type="cellIs" priority="38" dxfId="11" operator="equal" stopIfTrue="1">
      <formula>"Japan"</formula>
    </cfRule>
    <cfRule type="cellIs" priority="39" dxfId="11" operator="equal" stopIfTrue="1">
      <formula>"Italy"</formula>
    </cfRule>
    <cfRule type="cellIs" priority="40" dxfId="11" operator="equal" stopIfTrue="1">
      <formula>"Israel"</formula>
    </cfRule>
    <cfRule type="cellIs" priority="41" dxfId="11" operator="equal" stopIfTrue="1">
      <formula>"Isle of Man"</formula>
    </cfRule>
    <cfRule type="cellIs" priority="42" dxfId="11" operator="equal" stopIfTrue="1">
      <formula>"Ireland"</formula>
    </cfRule>
    <cfRule type="cellIs" priority="43" dxfId="11" operator="equal" stopIfTrue="1">
      <formula>"Iceland"</formula>
    </cfRule>
    <cfRule type="cellIs" priority="44" dxfId="11" operator="equal" stopIfTrue="1">
      <formula>"Hungary"</formula>
    </cfRule>
    <cfRule type="cellIs" priority="45" dxfId="11" operator="equal" stopIfTrue="1">
      <formula>"Hong Kong"</formula>
    </cfRule>
    <cfRule type="cellIs" priority="46" dxfId="11" operator="equal" stopIfTrue="1">
      <formula>"China"</formula>
    </cfRule>
    <cfRule type="cellIs" priority="47" dxfId="11" operator="equal" stopIfTrue="1">
      <formula>"Guam"</formula>
    </cfRule>
    <cfRule type="cellIs" priority="48" dxfId="11" operator="equal" stopIfTrue="1">
      <formula>"Greenland"</formula>
    </cfRule>
    <cfRule type="cellIs" priority="49" dxfId="11" operator="equal" stopIfTrue="1">
      <formula>"Greece"</formula>
    </cfRule>
    <cfRule type="cellIs" priority="50" dxfId="11" operator="equal" stopIfTrue="1">
      <formula>"Germany"</formula>
    </cfRule>
    <cfRule type="cellIs" priority="51" dxfId="11" operator="equal" stopIfTrue="1">
      <formula>"French Polynesia"</formula>
    </cfRule>
    <cfRule type="cellIs" priority="52" dxfId="11" operator="equal" stopIfTrue="1">
      <formula>"France"</formula>
    </cfRule>
    <cfRule type="cellIs" priority="53" dxfId="11" operator="equal" stopIfTrue="1">
      <formula>"Finland"</formula>
    </cfRule>
    <cfRule type="cellIs" priority="54" dxfId="11" operator="equal" stopIfTrue="1">
      <formula>"Faeroe Islands"</formula>
    </cfRule>
    <cfRule type="cellIs" priority="55" dxfId="11" operator="equal" stopIfTrue="1">
      <formula>"Estoria"</formula>
    </cfRule>
    <cfRule type="cellIs" priority="56" dxfId="11" operator="equal" stopIfTrue="1">
      <formula>"Equatorial Guinea"</formula>
    </cfRule>
    <cfRule type="cellIs" priority="57" dxfId="11" operator="equal" stopIfTrue="1">
      <formula>"Denmark"</formula>
    </cfRule>
    <cfRule type="cellIs" priority="58" dxfId="11" operator="equal" stopIfTrue="1">
      <formula>"czech republic"</formula>
    </cfRule>
    <cfRule type="cellIs" priority="59" dxfId="11" operator="equal" stopIfTrue="1">
      <formula>"Cyprus"</formula>
    </cfRule>
    <cfRule type="cellIs" priority="60" dxfId="11" operator="equal" stopIfTrue="1">
      <formula>"croatia"</formula>
    </cfRule>
    <cfRule type="cellIs" priority="61" dxfId="11" operator="equal" stopIfTrue="1">
      <formula>"Channel Islands"</formula>
    </cfRule>
    <cfRule type="cellIs" priority="62" dxfId="11" operator="equal" stopIfTrue="1">
      <formula>"Cayman islands"</formula>
    </cfRule>
    <cfRule type="cellIs" priority="63" dxfId="11" operator="equal" stopIfTrue="1">
      <formula>"Canada"</formula>
    </cfRule>
    <cfRule type="cellIs" priority="64" dxfId="11" operator="equal" stopIfTrue="1">
      <formula>"Brunei Darussalam"</formula>
    </cfRule>
    <cfRule type="cellIs" priority="65" dxfId="11" operator="equal" stopIfTrue="1">
      <formula>"Bermuda"</formula>
    </cfRule>
    <cfRule type="cellIs" priority="66" dxfId="11" operator="equal" stopIfTrue="1">
      <formula>"Belgium"</formula>
    </cfRule>
    <cfRule type="cellIs" priority="67" dxfId="11" operator="equal" stopIfTrue="1">
      <formula>"Barbados"</formula>
    </cfRule>
    <cfRule type="cellIs" priority="68" dxfId="11" operator="equal" stopIfTrue="1">
      <formula>"Austria"</formula>
    </cfRule>
    <cfRule type="cellIs" priority="69" dxfId="11" operator="equal" stopIfTrue="1">
      <formula>"Andorra"</formula>
    </cfRule>
    <cfRule type="cellIs" priority="70" dxfId="11" operator="equal" stopIfTrue="1">
      <formula>"Antigua and Barbuda"</formula>
    </cfRule>
    <cfRule type="cellIs" priority="71" dxfId="11" operator="equal" stopIfTrue="1">
      <formula>"Aruba"</formula>
    </cfRule>
    <cfRule type="cellIs" priority="72" dxfId="11" operator="equal" stopIfTrue="1">
      <formula>"Australia"</formula>
    </cfRule>
    <cfRule type="cellIs" priority="73" dxfId="11" operator="equal" stopIfTrue="1">
      <formula>"Bahamas"</formula>
    </cfRule>
    <cfRule type="cellIs" priority="74" dxfId="11" operator="equal" stopIfTrue="1">
      <formula>"Bahrain"</formula>
    </cfRule>
  </conditionalFormatting>
  <conditionalFormatting sqref="A1:IV65536">
    <cfRule type="cellIs" priority="1" dxfId="11" operator="equal" stopIfTrue="1">
      <formula>"Latvia"</formula>
    </cfRule>
    <cfRule type="cellIs" priority="2" dxfId="11" operator="equal" stopIfTrue="1">
      <formula>"Poland "</formula>
    </cfRule>
    <cfRule type="cellIs" priority="3" dxfId="11" operator="equal" stopIfTrue="1">
      <formula>"Turks and Caicos Islands "</formula>
    </cfRule>
    <cfRule type="cellIs" priority="4" dxfId="11" operator="equal" stopIfTrue="1">
      <formula>"Gibraltar"</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2011-07-29T13:34:18Z</dcterms:modified>
  <cp:category/>
  <cp:version/>
  <cp:contentType/>
  <cp:contentStatus/>
</cp:coreProperties>
</file>