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856" yWindow="210" windowWidth="17055" windowHeight="10830" activeTab="0"/>
  </bookViews>
  <sheets>
    <sheet name="Garlic" sheetId="1" r:id="rId1"/>
  </sheets>
  <externalReferences>
    <externalReference r:id="rId4"/>
  </externalReferences>
  <definedNames>
    <definedName name="Export_Quantity">#REF!</definedName>
    <definedName name="Export_Value">#REF!</definedName>
    <definedName name="Garlic">'Garlic'!$A$1:$E$171</definedName>
    <definedName name="Production_Quantity">#REF!</definedName>
  </definedNames>
  <calcPr fullCalcOnLoad="1"/>
</workbook>
</file>

<file path=xl/sharedStrings.xml><?xml version="1.0" encoding="utf-8"?>
<sst xmlns="http://schemas.openxmlformats.org/spreadsheetml/2006/main" count="27" uniqueCount="22">
  <si>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</si>
  <si>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</si>
  <si>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</si>
  <si>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</si>
  <si>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</si>
  <si>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</si>
  <si>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</si>
  <si>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</si>
  <si>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</si>
  <si>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</si>
  <si>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</si>
  <si>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Garlic:  U.S. import-eligible countries; world production and exports</t>
  </si>
  <si>
    <t>Ethiopia</t>
  </si>
  <si>
    <t>Fiji</t>
  </si>
  <si>
    <t>Côte d'Ivoire</t>
  </si>
  <si>
    <t>nd</t>
  </si>
  <si>
    <t>Total production, exports and export value (2008) for countries eligible to ship garlic to the United States</t>
  </si>
  <si>
    <t>Top world producers and exporters of garlic (2008) 1/</t>
  </si>
  <si>
    <t>Myanmar</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</si>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</sst>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0"/>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6">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Fill="1" applyAlignment="1">
      <alignment/>
    </xf>
    <xf numFmtId="0" fontId="7" fillId="33" borderId="11" xfId="57" applyFont="1" applyFill="1" applyBorder="1" applyAlignment="1">
      <alignment vertical="center"/>
      <protection/>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NTRY" xfId="57"/>
    <cellStyle name="Note" xfId="58"/>
    <cellStyle name="Output" xfId="59"/>
    <cellStyle name="Percent" xfId="60"/>
    <cellStyle name="Title" xfId="61"/>
    <cellStyle name="Total" xfId="62"/>
    <cellStyle name="Warning Text" xfId="63"/>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Garlic production</a:t>
            </a:r>
          </a:p>
        </c:rich>
      </c:tx>
      <c:layout>
        <c:manualLayout>
          <c:xMode val="factor"/>
          <c:yMode val="factor"/>
          <c:x val="0"/>
          <c:y val="0"/>
        </c:manualLayout>
      </c:layout>
      <c:spPr>
        <a:noFill/>
        <a:ln w="3175">
          <a:noFill/>
        </a:ln>
      </c:spPr>
    </c:title>
    <c:plotArea>
      <c:layout>
        <c:manualLayout>
          <c:xMode val="edge"/>
          <c:yMode val="edge"/>
          <c:x val="0.0045"/>
          <c:y val="0.10725"/>
          <c:w val="0.9705"/>
          <c:h val="0.804"/>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FF"/>
              </a:solidFill>
              <a:ln w="12700">
                <a:solidFill>
                  <a:srgbClr val="000000"/>
                </a:solidFill>
              </a:ln>
            </c:spPr>
          </c:dPt>
          <c:cat>
            <c:strRef>
              <c:f>'[1]Production_Quantity'!$A$2:$A$11</c:f>
              <c:strCache>
                <c:ptCount val="10"/>
                <c:pt idx="0">
                  <c:v>Spain</c:v>
                </c:pt>
                <c:pt idx="1">
                  <c:v>Bangladesh</c:v>
                </c:pt>
                <c:pt idx="2">
                  <c:v>Egypt</c:v>
                </c:pt>
                <c:pt idx="3">
                  <c:v>United States of America</c:v>
                </c:pt>
                <c:pt idx="4">
                  <c:v>Ethiopia</c:v>
                </c:pt>
                <c:pt idx="5">
                  <c:v>Myanmar</c:v>
                </c:pt>
                <c:pt idx="6">
                  <c:v>Russian Federation</c:v>
                </c:pt>
                <c:pt idx="7">
                  <c:v>Republic of Korea</c:v>
                </c:pt>
                <c:pt idx="8">
                  <c:v>India</c:v>
                </c:pt>
                <c:pt idx="9">
                  <c:v>China</c:v>
                </c:pt>
              </c:strCache>
            </c:strRef>
          </c:cat>
          <c:val>
            <c:numRef>
              <c:f>'[1]Production_Quantity'!$B$2:$B$11</c:f>
              <c:numCache>
                <c:ptCount val="10"/>
                <c:pt idx="0">
                  <c:v>154000</c:v>
                </c:pt>
                <c:pt idx="1">
                  <c:v>154831</c:v>
                </c:pt>
                <c:pt idx="2">
                  <c:v>174659</c:v>
                </c:pt>
                <c:pt idx="3">
                  <c:v>178760</c:v>
                </c:pt>
                <c:pt idx="4">
                  <c:v>179658</c:v>
                </c:pt>
                <c:pt idx="5">
                  <c:v>200000</c:v>
                </c:pt>
                <c:pt idx="6">
                  <c:v>227270</c:v>
                </c:pt>
                <c:pt idx="7">
                  <c:v>380000</c:v>
                </c:pt>
                <c:pt idx="8">
                  <c:v>1070000</c:v>
                </c:pt>
                <c:pt idx="9">
                  <c:v>17967857</c:v>
                </c:pt>
              </c:numCache>
            </c:numRef>
          </c:val>
        </c:ser>
        <c:axId val="10247741"/>
        <c:axId val="25120806"/>
      </c:barChart>
      <c:catAx>
        <c:axId val="10247741"/>
        <c:scaling>
          <c:orientation val="minMax"/>
        </c:scaling>
        <c:axPos val="l"/>
        <c:delete val="0"/>
        <c:numFmt formatCode="General" sourceLinked="1"/>
        <c:majorTickMark val="out"/>
        <c:minorTickMark val="none"/>
        <c:tickLblPos val="nextTo"/>
        <c:spPr>
          <a:ln w="3175">
            <a:solidFill>
              <a:srgbClr val="000000"/>
            </a:solidFill>
          </a:ln>
        </c:spPr>
        <c:crossAx val="25120806"/>
        <c:crosses val="autoZero"/>
        <c:auto val="1"/>
        <c:lblOffset val="100"/>
        <c:tickLblSkip val="1"/>
        <c:noMultiLvlLbl val="0"/>
      </c:catAx>
      <c:valAx>
        <c:axId val="25120806"/>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6"/>
              <c:y val="-0.02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47741"/>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Garlic exports</a:t>
            </a:r>
          </a:p>
        </c:rich>
      </c:tx>
      <c:layout>
        <c:manualLayout>
          <c:xMode val="factor"/>
          <c:yMode val="factor"/>
          <c:x val="-0.00225"/>
          <c:y val="0"/>
        </c:manualLayout>
      </c:layout>
      <c:spPr>
        <a:noFill/>
        <a:ln w="3175">
          <a:noFill/>
        </a:ln>
      </c:spPr>
    </c:title>
    <c:plotArea>
      <c:layout>
        <c:manualLayout>
          <c:xMode val="edge"/>
          <c:yMode val="edge"/>
          <c:x val="0.02375"/>
          <c:y val="0.133"/>
          <c:w val="0.9505"/>
          <c:h val="0.766"/>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'[1]Export_Quantity'!$A$2:$A$11</c:f>
              <c:strCache>
                <c:ptCount val="10"/>
                <c:pt idx="0">
                  <c:v>Egypt</c:v>
                </c:pt>
                <c:pt idx="1">
                  <c:v>Italy</c:v>
                </c:pt>
                <c:pt idx="2">
                  <c:v>France</c:v>
                </c:pt>
                <c:pt idx="3">
                  <c:v>Mexico</c:v>
                </c:pt>
                <c:pt idx="4">
                  <c:v>United Arab Emirates</c:v>
                </c:pt>
                <c:pt idx="5">
                  <c:v>Malaysia</c:v>
                </c:pt>
                <c:pt idx="6">
                  <c:v>Netherlands</c:v>
                </c:pt>
                <c:pt idx="7">
                  <c:v>Spain</c:v>
                </c:pt>
                <c:pt idx="8">
                  <c:v>Argentina</c:v>
                </c:pt>
                <c:pt idx="9">
                  <c:v>China</c:v>
                </c:pt>
              </c:strCache>
            </c:strRef>
          </c:cat>
          <c:val>
            <c:numRef>
              <c:f>'[1]Export_Quantity'!$B$2:$B$11</c:f>
              <c:numCache>
                <c:ptCount val="10"/>
                <c:pt idx="0">
                  <c:v>7361</c:v>
                </c:pt>
                <c:pt idx="1">
                  <c:v>9070</c:v>
                </c:pt>
                <c:pt idx="2">
                  <c:v>10506</c:v>
                </c:pt>
                <c:pt idx="3">
                  <c:v>12410</c:v>
                </c:pt>
                <c:pt idx="4">
                  <c:v>18318</c:v>
                </c:pt>
                <c:pt idx="5">
                  <c:v>19683</c:v>
                </c:pt>
                <c:pt idx="6">
                  <c:v>22860</c:v>
                </c:pt>
                <c:pt idx="7">
                  <c:v>48909</c:v>
                </c:pt>
                <c:pt idx="8">
                  <c:v>98507</c:v>
                </c:pt>
                <c:pt idx="9">
                  <c:v>1535590</c:v>
                </c:pt>
              </c:numCache>
            </c:numRef>
          </c:val>
        </c:ser>
        <c:axId val="24760663"/>
        <c:axId val="21519376"/>
      </c:barChart>
      <c:catAx>
        <c:axId val="24760663"/>
        <c:scaling>
          <c:orientation val="minMax"/>
        </c:scaling>
        <c:axPos val="l"/>
        <c:delete val="0"/>
        <c:numFmt formatCode="General" sourceLinked="1"/>
        <c:majorTickMark val="out"/>
        <c:minorTickMark val="none"/>
        <c:tickLblPos val="nextTo"/>
        <c:spPr>
          <a:ln w="3175">
            <a:solidFill>
              <a:srgbClr val="000000"/>
            </a:solidFill>
          </a:ln>
        </c:spPr>
        <c:crossAx val="21519376"/>
        <c:crosses val="autoZero"/>
        <c:auto val="1"/>
        <c:lblOffset val="100"/>
        <c:tickLblSkip val="1"/>
        <c:noMultiLvlLbl val="0"/>
      </c:catAx>
      <c:valAx>
        <c:axId val="21519376"/>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75"/>
              <c:y val="-0.01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760663"/>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Garlic export values</a:t>
            </a:r>
          </a:p>
        </c:rich>
      </c:tx>
      <c:layout>
        <c:manualLayout>
          <c:xMode val="factor"/>
          <c:yMode val="factor"/>
          <c:x val="-0.00225"/>
          <c:y val="0"/>
        </c:manualLayout>
      </c:layout>
      <c:spPr>
        <a:noFill/>
        <a:ln w="3175">
          <a:noFill/>
        </a:ln>
      </c:spPr>
    </c:title>
    <c:plotArea>
      <c:layout>
        <c:manualLayout>
          <c:xMode val="edge"/>
          <c:yMode val="edge"/>
          <c:x val="0.009"/>
          <c:y val="0.131"/>
          <c:w val="0.9655"/>
          <c:h val="0.76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FFFF"/>
              </a:solidFill>
              <a:ln w="12700">
                <a:solidFill>
                  <a:srgbClr val="000000"/>
                </a:solidFill>
              </a:ln>
            </c:spPr>
          </c:dPt>
          <c:cat>
            <c:strRef>
              <c:f>'[1]Export_Value'!$A$2:$A$11</c:f>
              <c:strCache>
                <c:ptCount val="10"/>
                <c:pt idx="0">
                  <c:v>Chile</c:v>
                </c:pt>
                <c:pt idx="1">
                  <c:v>Malaysia</c:v>
                </c:pt>
                <c:pt idx="2">
                  <c:v>United States of America</c:v>
                </c:pt>
                <c:pt idx="3">
                  <c:v>Mexico</c:v>
                </c:pt>
                <c:pt idx="4">
                  <c:v>Italy</c:v>
                </c:pt>
                <c:pt idx="5">
                  <c:v>Netherlands</c:v>
                </c:pt>
                <c:pt idx="6">
                  <c:v>France</c:v>
                </c:pt>
                <c:pt idx="7">
                  <c:v>Argentina</c:v>
                </c:pt>
                <c:pt idx="8">
                  <c:v>Spain</c:v>
                </c:pt>
                <c:pt idx="9">
                  <c:v>China</c:v>
                </c:pt>
              </c:strCache>
            </c:strRef>
          </c:cat>
          <c:val>
            <c:numRef>
              <c:f>'[1]Export_Value'!$B$2:$B$11</c:f>
              <c:numCache>
                <c:ptCount val="10"/>
                <c:pt idx="0">
                  <c:v>7218</c:v>
                </c:pt>
                <c:pt idx="1">
                  <c:v>8617</c:v>
                </c:pt>
                <c:pt idx="2">
                  <c:v>10259</c:v>
                </c:pt>
                <c:pt idx="3">
                  <c:v>15535</c:v>
                </c:pt>
                <c:pt idx="4">
                  <c:v>29570</c:v>
                </c:pt>
                <c:pt idx="5">
                  <c:v>41818</c:v>
                </c:pt>
                <c:pt idx="6">
                  <c:v>42216</c:v>
                </c:pt>
                <c:pt idx="7">
                  <c:v>111498</c:v>
                </c:pt>
                <c:pt idx="8">
                  <c:v>122931</c:v>
                </c:pt>
                <c:pt idx="9">
                  <c:v>638093</c:v>
                </c:pt>
              </c:numCache>
            </c:numRef>
          </c:val>
        </c:ser>
        <c:axId val="59456657"/>
        <c:axId val="65347866"/>
      </c:barChart>
      <c:catAx>
        <c:axId val="59456657"/>
        <c:scaling>
          <c:orientation val="minMax"/>
        </c:scaling>
        <c:axPos val="l"/>
        <c:delete val="0"/>
        <c:numFmt formatCode="General" sourceLinked="1"/>
        <c:majorTickMark val="out"/>
        <c:minorTickMark val="none"/>
        <c:tickLblPos val="nextTo"/>
        <c:spPr>
          <a:ln w="3175">
            <a:solidFill>
              <a:srgbClr val="000000"/>
            </a:solidFill>
          </a:ln>
        </c:spPr>
        <c:crossAx val="65347866"/>
        <c:crosses val="autoZero"/>
        <c:auto val="1"/>
        <c:lblOffset val="100"/>
        <c:tickLblSkip val="1"/>
        <c:noMultiLvlLbl val="0"/>
      </c:catAx>
      <c:valAx>
        <c:axId val="65347866"/>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45"/>
              <c:y val="-0.02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59456657"/>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xdr:rowOff>
    </xdr:from>
    <xdr:to>
      <xdr:col>12</xdr:col>
      <xdr:colOff>9525</xdr:colOff>
      <xdr:row>28</xdr:row>
      <xdr:rowOff>85725</xdr:rowOff>
    </xdr:to>
    <xdr:graphicFrame>
      <xdr:nvGraphicFramePr>
        <xdr:cNvPr id="1" name="Chart 1"/>
        <xdr:cNvGraphicFramePr/>
      </xdr:nvGraphicFramePr>
      <xdr:xfrm>
        <a:off x="4981575" y="742950"/>
        <a:ext cx="4257675" cy="411480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30</xdr:row>
      <xdr:rowOff>28575</xdr:rowOff>
    </xdr:from>
    <xdr:to>
      <xdr:col>12</xdr:col>
      <xdr:colOff>0</xdr:colOff>
      <xdr:row>56</xdr:row>
      <xdr:rowOff>9525</xdr:rowOff>
    </xdr:to>
    <xdr:graphicFrame>
      <xdr:nvGraphicFramePr>
        <xdr:cNvPr id="2" name="Chart 2"/>
        <xdr:cNvGraphicFramePr/>
      </xdr:nvGraphicFramePr>
      <xdr:xfrm>
        <a:off x="4972050" y="5124450"/>
        <a:ext cx="4257675" cy="419100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57</xdr:row>
      <xdr:rowOff>66675</xdr:rowOff>
    </xdr:from>
    <xdr:to>
      <xdr:col>12</xdr:col>
      <xdr:colOff>19050</xdr:colOff>
      <xdr:row>83</xdr:row>
      <xdr:rowOff>66675</xdr:rowOff>
    </xdr:to>
    <xdr:graphicFrame>
      <xdr:nvGraphicFramePr>
        <xdr:cNvPr id="3" name="Chart 3"/>
        <xdr:cNvGraphicFramePr/>
      </xdr:nvGraphicFramePr>
      <xdr:xfrm>
        <a:off x="4972050" y="9534525"/>
        <a:ext cx="4276725" cy="42100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ossDiv\Megan%20Romberg\Q56%20project\2011%20Q56%20Final%20Files\Phytosanitary%20Vegetable2011\veg2011-Garl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lic"/>
      <sheetName val="Production_Quantity"/>
      <sheetName val="Export_Quantity"/>
      <sheetName val="Export_Value"/>
    </sheetNames>
    <sheetDataSet>
      <sheetData sheetId="0">
        <row r="2">
          <cell r="A2" t="str">
            <v>Algeria</v>
          </cell>
          <cell r="B2">
            <v>59.932</v>
          </cell>
          <cell r="C2" t="str">
            <v>nd</v>
          </cell>
          <cell r="D2" t="str">
            <v>nd</v>
          </cell>
        </row>
        <row r="3">
          <cell r="A3" t="str">
            <v>Armenia</v>
          </cell>
          <cell r="B3">
            <v>9.261</v>
          </cell>
          <cell r="C3" t="str">
            <v>nd</v>
          </cell>
          <cell r="D3" t="str">
            <v>nd</v>
          </cell>
        </row>
        <row r="4">
          <cell r="A4" t="str">
            <v>Australia</v>
          </cell>
          <cell r="B4" t="str">
            <v>nd</v>
          </cell>
          <cell r="C4">
            <v>0.115</v>
          </cell>
          <cell r="D4">
            <v>177</v>
          </cell>
        </row>
        <row r="5">
          <cell r="A5" t="str">
            <v>Austria</v>
          </cell>
          <cell r="B5">
            <v>0.263</v>
          </cell>
          <cell r="C5">
            <v>0.196</v>
          </cell>
          <cell r="D5">
            <v>635</v>
          </cell>
        </row>
        <row r="6">
          <cell r="A6" t="str">
            <v>Azerbaijan</v>
          </cell>
          <cell r="B6">
            <v>22.686</v>
          </cell>
          <cell r="C6">
            <v>0.127</v>
          </cell>
          <cell r="D6">
            <v>38</v>
          </cell>
        </row>
        <row r="7">
          <cell r="A7" t="str">
            <v>Bahamas</v>
          </cell>
          <cell r="B7" t="str">
            <v>nd</v>
          </cell>
          <cell r="C7" t="str">
            <v>nd</v>
          </cell>
          <cell r="D7" t="str">
            <v>nd</v>
          </cell>
        </row>
        <row r="8">
          <cell r="A8" t="str">
            <v>Bangladesh</v>
          </cell>
          <cell r="B8">
            <v>154.831</v>
          </cell>
          <cell r="C8" t="str">
            <v>nd</v>
          </cell>
          <cell r="D8" t="str">
            <v>nd</v>
          </cell>
        </row>
        <row r="9">
          <cell r="A9" t="str">
            <v>Barbados</v>
          </cell>
          <cell r="B9" t="str">
            <v>nd</v>
          </cell>
          <cell r="C9">
            <v>0.009</v>
          </cell>
          <cell r="D9">
            <v>5</v>
          </cell>
        </row>
        <row r="10">
          <cell r="A10" t="str">
            <v>Belarus</v>
          </cell>
          <cell r="B10">
            <v>40.237</v>
          </cell>
          <cell r="C10" t="str">
            <v>nd</v>
          </cell>
          <cell r="D10" t="str">
            <v>nd</v>
          </cell>
        </row>
        <row r="11">
          <cell r="A11" t="str">
            <v>Belgium</v>
          </cell>
          <cell r="B11" t="str">
            <v>nd</v>
          </cell>
          <cell r="C11">
            <v>1.386</v>
          </cell>
          <cell r="D11">
            <v>3079</v>
          </cell>
        </row>
        <row r="12">
          <cell r="A12" t="str">
            <v>Belize</v>
          </cell>
          <cell r="B12" t="str">
            <v>nd</v>
          </cell>
          <cell r="C12" t="str">
            <v>nd</v>
          </cell>
          <cell r="D12" t="str">
            <v>nd</v>
          </cell>
        </row>
        <row r="13">
          <cell r="A13" t="str">
            <v>Bermuda</v>
          </cell>
          <cell r="B13" t="str">
            <v>nd</v>
          </cell>
          <cell r="C13" t="str">
            <v>nd</v>
          </cell>
          <cell r="D13" t="str">
            <v>nd</v>
          </cell>
        </row>
        <row r="14">
          <cell r="A14" t="str">
            <v>Bolivia</v>
          </cell>
          <cell r="B14" t="str">
            <v>nd</v>
          </cell>
          <cell r="C14" t="str">
            <v>nd</v>
          </cell>
          <cell r="D14" t="str">
            <v>nd</v>
          </cell>
        </row>
        <row r="15">
          <cell r="A15" t="str">
            <v>Bosnia and Herzegovina</v>
          </cell>
          <cell r="B15">
            <v>6.96</v>
          </cell>
          <cell r="C15">
            <v>0.028</v>
          </cell>
          <cell r="D15">
            <v>12</v>
          </cell>
        </row>
        <row r="16">
          <cell r="A16" t="str">
            <v>Brazil</v>
          </cell>
          <cell r="B16">
            <v>86.752</v>
          </cell>
          <cell r="C16">
            <v>0.477</v>
          </cell>
          <cell r="D16">
            <v>928</v>
          </cell>
        </row>
        <row r="17">
          <cell r="A17" t="str">
            <v>Bulgaria</v>
          </cell>
          <cell r="B17">
            <v>1.555</v>
          </cell>
          <cell r="C17">
            <v>0.149</v>
          </cell>
          <cell r="D17">
            <v>173</v>
          </cell>
        </row>
        <row r="18">
          <cell r="A18" t="str">
            <v>Canada</v>
          </cell>
          <cell r="B18">
            <v>0.684</v>
          </cell>
          <cell r="C18">
            <v>0.074</v>
          </cell>
          <cell r="D18">
            <v>409</v>
          </cell>
        </row>
        <row r="19">
          <cell r="A19" t="str">
            <v>Cayman Islands</v>
          </cell>
          <cell r="B19" t="str">
            <v>nd</v>
          </cell>
          <cell r="C19" t="str">
            <v>nd</v>
          </cell>
          <cell r="D19" t="str">
            <v>nd</v>
          </cell>
        </row>
        <row r="20">
          <cell r="A20" t="str">
            <v>Chile</v>
          </cell>
          <cell r="B20">
            <v>11.915</v>
          </cell>
          <cell r="C20">
            <v>5.226</v>
          </cell>
          <cell r="D20">
            <v>7218</v>
          </cell>
        </row>
        <row r="21">
          <cell r="A21" t="str">
            <v>China</v>
          </cell>
          <cell r="B21">
            <v>17967.857</v>
          </cell>
          <cell r="C21">
            <v>1535.59</v>
          </cell>
          <cell r="D21">
            <v>638093</v>
          </cell>
        </row>
        <row r="22">
          <cell r="A22" t="str">
            <v>Colombia</v>
          </cell>
          <cell r="B22">
            <v>3.348</v>
          </cell>
          <cell r="C22">
            <v>0.001</v>
          </cell>
          <cell r="D22">
            <v>1</v>
          </cell>
        </row>
        <row r="23">
          <cell r="A23" t="str">
            <v>Commonwealth of Northern Mariana Islands</v>
          </cell>
          <cell r="B23" t="str">
            <v>nd</v>
          </cell>
          <cell r="C23" t="str">
            <v>nd</v>
          </cell>
          <cell r="D23" t="str">
            <v>nd</v>
          </cell>
        </row>
        <row r="24">
          <cell r="A24" t="str">
            <v>Cook Islands</v>
          </cell>
          <cell r="B24" t="str">
            <v>nd</v>
          </cell>
          <cell r="C24" t="str">
            <v>nd</v>
          </cell>
          <cell r="D24" t="str">
            <v>nd</v>
          </cell>
        </row>
        <row r="25">
          <cell r="A25" t="str">
            <v>Costa Rica</v>
          </cell>
          <cell r="B25" t="str">
            <v>nd</v>
          </cell>
          <cell r="C25">
            <v>0.001</v>
          </cell>
          <cell r="D25">
            <v>2</v>
          </cell>
        </row>
        <row r="26">
          <cell r="A26" t="str">
            <v>Croatia</v>
          </cell>
          <cell r="B26">
            <v>5.1</v>
          </cell>
          <cell r="C26" t="str">
            <v>nd</v>
          </cell>
          <cell r="D26">
            <v>4</v>
          </cell>
        </row>
        <row r="27">
          <cell r="A27" t="str">
            <v>Curacao</v>
          </cell>
          <cell r="B27" t="str">
            <v>nd</v>
          </cell>
          <cell r="C27" t="str">
            <v>nd</v>
          </cell>
          <cell r="D27" t="str">
            <v>nd</v>
          </cell>
        </row>
        <row r="28">
          <cell r="A28" t="str">
            <v>Cyprus</v>
          </cell>
          <cell r="B28">
            <v>0.174</v>
          </cell>
          <cell r="C28" t="str">
            <v>nd</v>
          </cell>
          <cell r="D28" t="str">
            <v>nd</v>
          </cell>
        </row>
        <row r="29">
          <cell r="A29" t="str">
            <v>Czech Republic</v>
          </cell>
          <cell r="B29">
            <v>1.59</v>
          </cell>
          <cell r="C29">
            <v>0.677</v>
          </cell>
          <cell r="D29">
            <v>1955</v>
          </cell>
        </row>
        <row r="30">
          <cell r="A30" t="str">
            <v>Denmark</v>
          </cell>
          <cell r="B30" t="str">
            <v>nd</v>
          </cell>
          <cell r="C30">
            <v>0.782</v>
          </cell>
          <cell r="D30">
            <v>1626</v>
          </cell>
        </row>
        <row r="31">
          <cell r="A31" t="str">
            <v>Dominica</v>
          </cell>
          <cell r="B31" t="str">
            <v>nd</v>
          </cell>
          <cell r="C31" t="str">
            <v>nd</v>
          </cell>
          <cell r="D31" t="str">
            <v>nd</v>
          </cell>
        </row>
        <row r="32">
          <cell r="A32" t="str">
            <v>Dominican Republic</v>
          </cell>
          <cell r="B32">
            <v>1.148</v>
          </cell>
          <cell r="C32" t="str">
            <v>nd</v>
          </cell>
          <cell r="D32" t="str">
            <v>nd</v>
          </cell>
        </row>
        <row r="33">
          <cell r="A33" t="str">
            <v>Ecuador</v>
          </cell>
          <cell r="B33">
            <v>0.651</v>
          </cell>
          <cell r="C33">
            <v>4.083</v>
          </cell>
          <cell r="D33">
            <v>359</v>
          </cell>
        </row>
        <row r="34">
          <cell r="A34" t="str">
            <v>Egypt</v>
          </cell>
          <cell r="B34">
            <v>174.659</v>
          </cell>
          <cell r="C34">
            <v>7.361</v>
          </cell>
          <cell r="D34">
            <v>4777</v>
          </cell>
        </row>
        <row r="35">
          <cell r="A35" t="str">
            <v>El Salvador</v>
          </cell>
          <cell r="B35" t="str">
            <v>nd</v>
          </cell>
          <cell r="C35" t="str">
            <v>nd</v>
          </cell>
          <cell r="D35" t="str">
            <v>nd</v>
          </cell>
        </row>
        <row r="36">
          <cell r="A36" t="str">
            <v>Estonia</v>
          </cell>
          <cell r="B36">
            <v>0.074</v>
          </cell>
          <cell r="C36">
            <v>0.002</v>
          </cell>
          <cell r="D36">
            <v>13</v>
          </cell>
        </row>
        <row r="37">
          <cell r="B37">
            <v>179.658</v>
          </cell>
          <cell r="C37">
            <v>0.402</v>
          </cell>
          <cell r="D37">
            <v>112</v>
          </cell>
        </row>
        <row r="38">
          <cell r="A38" t="str">
            <v>France</v>
          </cell>
          <cell r="B38">
            <v>19.315</v>
          </cell>
          <cell r="C38">
            <v>10.506</v>
          </cell>
          <cell r="D38">
            <v>42216</v>
          </cell>
        </row>
        <row r="39">
          <cell r="A39" t="str">
            <v>French Guiana</v>
          </cell>
          <cell r="B39" t="str">
            <v>nd</v>
          </cell>
          <cell r="C39" t="str">
            <v>nd</v>
          </cell>
          <cell r="D39" t="str">
            <v>nd</v>
          </cell>
        </row>
        <row r="40">
          <cell r="A40" t="str">
            <v>Georgia</v>
          </cell>
          <cell r="B40">
            <v>2.4</v>
          </cell>
          <cell r="C40" t="str">
            <v>nd</v>
          </cell>
          <cell r="D40" t="str">
            <v>nd</v>
          </cell>
        </row>
        <row r="41">
          <cell r="A41" t="str">
            <v>Germany</v>
          </cell>
          <cell r="B41" t="str">
            <v>nd</v>
          </cell>
          <cell r="C41">
            <v>1.996</v>
          </cell>
          <cell r="D41">
            <v>5965</v>
          </cell>
        </row>
        <row r="42">
          <cell r="A42" t="str">
            <v>Ghana</v>
          </cell>
          <cell r="B42" t="str">
            <v>nd</v>
          </cell>
          <cell r="C42" t="str">
            <v>nd</v>
          </cell>
          <cell r="D42" t="str">
            <v>nd</v>
          </cell>
        </row>
        <row r="43">
          <cell r="A43" t="str">
            <v>Greece</v>
          </cell>
          <cell r="B43">
            <v>11</v>
          </cell>
          <cell r="C43">
            <v>0.565</v>
          </cell>
          <cell r="D43">
            <v>948</v>
          </cell>
        </row>
        <row r="44">
          <cell r="A44" t="str">
            <v>Grenada</v>
          </cell>
          <cell r="B44" t="str">
            <v>nd</v>
          </cell>
          <cell r="C44" t="str">
            <v>nd</v>
          </cell>
          <cell r="D44" t="str">
            <v>nd</v>
          </cell>
        </row>
        <row r="45">
          <cell r="A45" t="str">
            <v>Guadeloupe</v>
          </cell>
          <cell r="B45" t="str">
            <v>nd</v>
          </cell>
          <cell r="C45" t="str">
            <v>nd</v>
          </cell>
          <cell r="D45" t="str">
            <v>nd</v>
          </cell>
        </row>
        <row r="46">
          <cell r="A46" t="str">
            <v>Guatemala</v>
          </cell>
          <cell r="B46">
            <v>16.449</v>
          </cell>
          <cell r="C46">
            <v>0.631</v>
          </cell>
          <cell r="D46">
            <v>334</v>
          </cell>
        </row>
        <row r="47">
          <cell r="A47" t="str">
            <v>Guyana</v>
          </cell>
          <cell r="B47" t="str">
            <v>nd</v>
          </cell>
          <cell r="C47">
            <v>0.001</v>
          </cell>
          <cell r="D47" t="str">
            <v>nd</v>
          </cell>
        </row>
        <row r="48">
          <cell r="A48" t="str">
            <v>Haiti</v>
          </cell>
          <cell r="B48">
            <v>0.819</v>
          </cell>
          <cell r="C48" t="str">
            <v>nd</v>
          </cell>
          <cell r="D48" t="str">
            <v>nd</v>
          </cell>
        </row>
        <row r="49">
          <cell r="A49" t="str">
            <v>Honduras</v>
          </cell>
          <cell r="B49">
            <v>0.117</v>
          </cell>
          <cell r="C49" t="str">
            <v>nd</v>
          </cell>
          <cell r="D49" t="str">
            <v>nd</v>
          </cell>
        </row>
        <row r="50">
          <cell r="A50" t="str">
            <v>Hong Kong</v>
          </cell>
          <cell r="B50" t="str">
            <v>nd</v>
          </cell>
          <cell r="C50" t="str">
            <v>nd</v>
          </cell>
          <cell r="D50" t="str">
            <v>nd</v>
          </cell>
        </row>
        <row r="51">
          <cell r="A51" t="str">
            <v>Hungary</v>
          </cell>
          <cell r="B51">
            <v>4.399</v>
          </cell>
          <cell r="C51">
            <v>1.615</v>
          </cell>
          <cell r="D51">
            <v>3239</v>
          </cell>
        </row>
        <row r="52">
          <cell r="A52" t="str">
            <v>Iceland</v>
          </cell>
          <cell r="B52" t="str">
            <v>nd</v>
          </cell>
          <cell r="C52" t="str">
            <v>nd</v>
          </cell>
          <cell r="D52">
            <v>1</v>
          </cell>
        </row>
        <row r="53">
          <cell r="A53" t="str">
            <v>India</v>
          </cell>
          <cell r="B53">
            <v>1070</v>
          </cell>
          <cell r="C53">
            <v>0.859</v>
          </cell>
          <cell r="D53">
            <v>485</v>
          </cell>
        </row>
        <row r="54">
          <cell r="A54" t="str">
            <v>Indonesia</v>
          </cell>
          <cell r="B54">
            <v>14.338</v>
          </cell>
          <cell r="C54">
            <v>0.013</v>
          </cell>
          <cell r="D54">
            <v>3</v>
          </cell>
        </row>
        <row r="55">
          <cell r="A55" t="str">
            <v>Ireland</v>
          </cell>
          <cell r="B55" t="str">
            <v>nd</v>
          </cell>
          <cell r="C55">
            <v>0.007</v>
          </cell>
          <cell r="D55">
            <v>30</v>
          </cell>
        </row>
        <row r="56">
          <cell r="A56" t="str">
            <v>Israel</v>
          </cell>
          <cell r="B56">
            <v>8.233</v>
          </cell>
          <cell r="C56" t="str">
            <v>nd</v>
          </cell>
          <cell r="D56" t="str">
            <v>nd</v>
          </cell>
        </row>
        <row r="57">
          <cell r="A57" t="str">
            <v>Italy</v>
          </cell>
          <cell r="B57">
            <v>26.4</v>
          </cell>
          <cell r="C57">
            <v>9.07</v>
          </cell>
          <cell r="D57">
            <v>29570</v>
          </cell>
        </row>
        <row r="58">
          <cell r="A58" t="str">
            <v>Jamaica</v>
          </cell>
          <cell r="B58" t="str">
            <v>nd</v>
          </cell>
          <cell r="C58" t="str">
            <v>nd</v>
          </cell>
          <cell r="D58" t="str">
            <v>nd</v>
          </cell>
        </row>
        <row r="59">
          <cell r="A59" t="str">
            <v>Japan</v>
          </cell>
          <cell r="B59">
            <v>20.5</v>
          </cell>
          <cell r="C59">
            <v>0.04</v>
          </cell>
          <cell r="D59">
            <v>102</v>
          </cell>
        </row>
        <row r="60">
          <cell r="A60" t="str">
            <v>Kazakhstan</v>
          </cell>
          <cell r="B60">
            <v>0.6</v>
          </cell>
          <cell r="C60">
            <v>1.213</v>
          </cell>
          <cell r="D60">
            <v>641</v>
          </cell>
        </row>
        <row r="61">
          <cell r="A61" t="str">
            <v>Kenya</v>
          </cell>
          <cell r="B61">
            <v>2.513</v>
          </cell>
          <cell r="C61">
            <v>0.044</v>
          </cell>
          <cell r="D61">
            <v>30</v>
          </cell>
        </row>
        <row r="62">
          <cell r="A62" t="str">
            <v>Korea, Republic of</v>
          </cell>
          <cell r="B62" t="str">
            <v>nd</v>
          </cell>
          <cell r="C62" t="str">
            <v>nd</v>
          </cell>
          <cell r="D62" t="str">
            <v>nd</v>
          </cell>
        </row>
        <row r="63">
          <cell r="A63" t="str">
            <v>Kyrgyzstan</v>
          </cell>
          <cell r="B63">
            <v>32.024</v>
          </cell>
          <cell r="C63">
            <v>0.536</v>
          </cell>
          <cell r="D63">
            <v>193</v>
          </cell>
        </row>
        <row r="64">
          <cell r="A64" t="str">
            <v>Latvia</v>
          </cell>
          <cell r="B64">
            <v>0.066</v>
          </cell>
          <cell r="C64">
            <v>0.01</v>
          </cell>
          <cell r="D64">
            <v>25</v>
          </cell>
        </row>
        <row r="65">
          <cell r="A65" t="str">
            <v>Lebanon</v>
          </cell>
          <cell r="B65">
            <v>3.4</v>
          </cell>
          <cell r="C65">
            <v>0.025</v>
          </cell>
          <cell r="D65">
            <v>9</v>
          </cell>
        </row>
        <row r="66">
          <cell r="A66" t="str">
            <v>Liberia</v>
          </cell>
          <cell r="B66" t="str">
            <v>nd</v>
          </cell>
          <cell r="C66" t="str">
            <v>nd</v>
          </cell>
          <cell r="D66" t="str">
            <v>nd</v>
          </cell>
        </row>
        <row r="67">
          <cell r="A67" t="str">
            <v>Lithuania</v>
          </cell>
          <cell r="B67">
            <v>2.916</v>
          </cell>
          <cell r="C67">
            <v>0.198</v>
          </cell>
          <cell r="D67">
            <v>609</v>
          </cell>
        </row>
        <row r="68">
          <cell r="A68" t="str">
            <v>Macedonia</v>
          </cell>
          <cell r="B68" t="str">
            <v>nd</v>
          </cell>
          <cell r="C68" t="str">
            <v>nd</v>
          </cell>
          <cell r="D68" t="str">
            <v>nd</v>
          </cell>
        </row>
        <row r="69">
          <cell r="A69" t="str">
            <v>Martinique</v>
          </cell>
          <cell r="B69" t="str">
            <v>nd</v>
          </cell>
          <cell r="C69" t="str">
            <v>nd</v>
          </cell>
          <cell r="D69" t="str">
            <v>nd</v>
          </cell>
        </row>
        <row r="70">
          <cell r="A70" t="str">
            <v>Mexico</v>
          </cell>
          <cell r="B70">
            <v>56.088</v>
          </cell>
          <cell r="C70">
            <v>12.41</v>
          </cell>
          <cell r="D70">
            <v>15535</v>
          </cell>
        </row>
        <row r="71">
          <cell r="A71" t="str">
            <v>Moldova</v>
          </cell>
          <cell r="B71" t="str">
            <v>nd</v>
          </cell>
          <cell r="C71" t="str">
            <v>nd</v>
          </cell>
          <cell r="D71" t="str">
            <v>nd</v>
          </cell>
        </row>
        <row r="72">
          <cell r="A72" t="str">
            <v>Montenegro</v>
          </cell>
          <cell r="B72">
            <v>0.784</v>
          </cell>
          <cell r="C72" t="str">
            <v>nd</v>
          </cell>
          <cell r="D72" t="str">
            <v>nd</v>
          </cell>
        </row>
        <row r="73">
          <cell r="A73" t="str">
            <v>Montserrat</v>
          </cell>
          <cell r="B73" t="str">
            <v>nd</v>
          </cell>
          <cell r="C73" t="str">
            <v>nd</v>
          </cell>
          <cell r="D73" t="str">
            <v>nd</v>
          </cell>
        </row>
        <row r="74">
          <cell r="A74" t="str">
            <v>Morocco</v>
          </cell>
          <cell r="B74">
            <v>13</v>
          </cell>
          <cell r="C74">
            <v>0.313</v>
          </cell>
          <cell r="D74">
            <v>308</v>
          </cell>
        </row>
        <row r="75">
          <cell r="B75">
            <v>200</v>
          </cell>
          <cell r="C75">
            <v>1.44</v>
          </cell>
          <cell r="D75">
            <v>315</v>
          </cell>
        </row>
        <row r="76">
          <cell r="A76" t="str">
            <v>Netherlands</v>
          </cell>
          <cell r="B76">
            <v>10.77</v>
          </cell>
          <cell r="C76">
            <v>22.86</v>
          </cell>
          <cell r="D76">
            <v>41818</v>
          </cell>
        </row>
        <row r="77">
          <cell r="A77" t="str">
            <v>Netherlands Antilles</v>
          </cell>
          <cell r="B77" t="str">
            <v>nd</v>
          </cell>
          <cell r="C77" t="str">
            <v>nd</v>
          </cell>
          <cell r="D77" t="str">
            <v>nd</v>
          </cell>
        </row>
        <row r="78">
          <cell r="A78" t="str">
            <v>New Zealand</v>
          </cell>
          <cell r="B78">
            <v>1.6</v>
          </cell>
          <cell r="C78">
            <v>0.563</v>
          </cell>
          <cell r="D78">
            <v>588</v>
          </cell>
        </row>
        <row r="79">
          <cell r="A79" t="str">
            <v>Nicaragua</v>
          </cell>
          <cell r="B79" t="str">
            <v>nd</v>
          </cell>
          <cell r="C79" t="str">
            <v>nd</v>
          </cell>
          <cell r="D79" t="str">
            <v>nd</v>
          </cell>
        </row>
        <row r="80">
          <cell r="A80" t="str">
            <v>Niger</v>
          </cell>
          <cell r="B80">
            <v>2.436</v>
          </cell>
          <cell r="C80">
            <v>0.329</v>
          </cell>
          <cell r="D80">
            <v>188</v>
          </cell>
        </row>
        <row r="81">
          <cell r="A81" t="str">
            <v>Nigeria</v>
          </cell>
          <cell r="B81" t="str">
            <v>nd</v>
          </cell>
          <cell r="C81">
            <v>0.487</v>
          </cell>
          <cell r="D81">
            <v>41</v>
          </cell>
        </row>
        <row r="82">
          <cell r="A82" t="str">
            <v>Pakistan</v>
          </cell>
          <cell r="B82">
            <v>67.204</v>
          </cell>
          <cell r="C82">
            <v>5.813</v>
          </cell>
          <cell r="D82">
            <v>1746</v>
          </cell>
        </row>
        <row r="83">
          <cell r="A83" t="str">
            <v>Palestinian Authority</v>
          </cell>
          <cell r="B83" t="str">
            <v>nd</v>
          </cell>
          <cell r="C83" t="str">
            <v>nd</v>
          </cell>
          <cell r="D83" t="str">
            <v>nd</v>
          </cell>
        </row>
        <row r="84">
          <cell r="A84" t="str">
            <v>Panama</v>
          </cell>
          <cell r="B84" t="str">
            <v>nd</v>
          </cell>
          <cell r="C84" t="str">
            <v>nd</v>
          </cell>
          <cell r="D84" t="str">
            <v>nd</v>
          </cell>
        </row>
        <row r="85">
          <cell r="A85" t="str">
            <v>Papua New Guinea</v>
          </cell>
          <cell r="B85" t="str">
            <v>nd</v>
          </cell>
          <cell r="C85" t="str">
            <v>nd</v>
          </cell>
          <cell r="D85" t="str">
            <v>nd</v>
          </cell>
        </row>
        <row r="86">
          <cell r="A86" t="str">
            <v>Paraguay</v>
          </cell>
          <cell r="B86">
            <v>0.57</v>
          </cell>
          <cell r="C86">
            <v>0.318</v>
          </cell>
          <cell r="D86">
            <v>150</v>
          </cell>
        </row>
        <row r="87">
          <cell r="A87" t="str">
            <v>Peru</v>
          </cell>
          <cell r="B87">
            <v>57.613</v>
          </cell>
          <cell r="C87">
            <v>1.47</v>
          </cell>
          <cell r="D87">
            <v>631</v>
          </cell>
        </row>
        <row r="88">
          <cell r="A88" t="str">
            <v>Philippines</v>
          </cell>
          <cell r="B88">
            <v>10.451</v>
          </cell>
          <cell r="C88">
            <v>0.041</v>
          </cell>
          <cell r="D88">
            <v>21</v>
          </cell>
        </row>
        <row r="89">
          <cell r="A89" t="str">
            <v>Poland</v>
          </cell>
          <cell r="B89" t="str">
            <v>nd</v>
          </cell>
          <cell r="C89">
            <v>0.284</v>
          </cell>
          <cell r="D89">
            <v>382</v>
          </cell>
        </row>
        <row r="90">
          <cell r="A90" t="str">
            <v>Portugal</v>
          </cell>
          <cell r="B90">
            <v>1.9</v>
          </cell>
          <cell r="C90">
            <v>0.059</v>
          </cell>
          <cell r="D90">
            <v>263</v>
          </cell>
        </row>
        <row r="91">
          <cell r="A91" t="str">
            <v>Romania</v>
          </cell>
          <cell r="B91">
            <v>63.245</v>
          </cell>
          <cell r="C91">
            <v>0.015</v>
          </cell>
          <cell r="D91">
            <v>19</v>
          </cell>
        </row>
        <row r="92">
          <cell r="A92" t="str">
            <v>Russia</v>
          </cell>
          <cell r="B92" t="str">
            <v>nd</v>
          </cell>
          <cell r="C92" t="str">
            <v>nd</v>
          </cell>
          <cell r="D92" t="str">
            <v>nd</v>
          </cell>
        </row>
        <row r="93">
          <cell r="A93" t="str">
            <v>Senegal</v>
          </cell>
          <cell r="B93" t="str">
            <v>nd</v>
          </cell>
          <cell r="C93">
            <v>0.004</v>
          </cell>
          <cell r="D93">
            <v>1</v>
          </cell>
        </row>
        <row r="94">
          <cell r="A94" t="str">
            <v>Serbia</v>
          </cell>
          <cell r="B94">
            <v>21.51</v>
          </cell>
          <cell r="C94">
            <v>0.131</v>
          </cell>
          <cell r="D94">
            <v>48</v>
          </cell>
        </row>
        <row r="95">
          <cell r="A95" t="str">
            <v>Sierra Leone</v>
          </cell>
          <cell r="B95" t="str">
            <v>nd</v>
          </cell>
          <cell r="C95" t="str">
            <v>nd</v>
          </cell>
          <cell r="D95" t="str">
            <v>nd</v>
          </cell>
        </row>
        <row r="96">
          <cell r="A96" t="str">
            <v>Slovakia</v>
          </cell>
          <cell r="B96">
            <v>2.121</v>
          </cell>
          <cell r="C96">
            <v>0.178</v>
          </cell>
          <cell r="D96">
            <v>573</v>
          </cell>
        </row>
        <row r="97">
          <cell r="A97" t="str">
            <v>Slovenia</v>
          </cell>
          <cell r="B97">
            <v>0.307</v>
          </cell>
          <cell r="C97">
            <v>0.148</v>
          </cell>
          <cell r="D97">
            <v>122</v>
          </cell>
        </row>
        <row r="98">
          <cell r="A98" t="str">
            <v>South Africa</v>
          </cell>
          <cell r="B98" t="str">
            <v>nd</v>
          </cell>
          <cell r="C98">
            <v>0.143</v>
          </cell>
          <cell r="D98">
            <v>388</v>
          </cell>
        </row>
        <row r="99">
          <cell r="A99" t="str">
            <v>Spain</v>
          </cell>
          <cell r="B99">
            <v>154</v>
          </cell>
          <cell r="C99">
            <v>48.909</v>
          </cell>
          <cell r="D99">
            <v>122931</v>
          </cell>
        </row>
        <row r="100">
          <cell r="A100" t="str">
            <v>St. Barthelemy</v>
          </cell>
          <cell r="B100" t="str">
            <v>nd</v>
          </cell>
          <cell r="C100" t="str">
            <v>nd</v>
          </cell>
          <cell r="D100" t="str">
            <v>nd</v>
          </cell>
        </row>
        <row r="101">
          <cell r="A101" t="str">
            <v>St. Kitts and Nevis</v>
          </cell>
          <cell r="B101" t="str">
            <v>nd</v>
          </cell>
          <cell r="C101" t="str">
            <v>nd</v>
          </cell>
          <cell r="D101" t="str">
            <v>nd</v>
          </cell>
        </row>
        <row r="102">
          <cell r="A102" t="str">
            <v>St. Lucia</v>
          </cell>
          <cell r="B102" t="str">
            <v>nd</v>
          </cell>
          <cell r="C102" t="str">
            <v>nd</v>
          </cell>
          <cell r="D102" t="str">
            <v>nd</v>
          </cell>
        </row>
        <row r="103">
          <cell r="A103" t="str">
            <v>St. Martin</v>
          </cell>
          <cell r="B103" t="str">
            <v>nd</v>
          </cell>
          <cell r="C103" t="str">
            <v>nd</v>
          </cell>
          <cell r="D103" t="str">
            <v>nd</v>
          </cell>
        </row>
        <row r="104">
          <cell r="A104" t="str">
            <v>St. Vincent and the Grenadines</v>
          </cell>
          <cell r="B104" t="str">
            <v>nd</v>
          </cell>
          <cell r="C104" t="str">
            <v>nd</v>
          </cell>
          <cell r="D104" t="str">
            <v>nd</v>
          </cell>
        </row>
        <row r="105">
          <cell r="A105" t="str">
            <v>Sudan</v>
          </cell>
          <cell r="B105">
            <v>25.2</v>
          </cell>
          <cell r="C105">
            <v>0.025</v>
          </cell>
          <cell r="D105">
            <v>9</v>
          </cell>
        </row>
        <row r="106">
          <cell r="A106" t="str">
            <v>Suriname</v>
          </cell>
          <cell r="B106" t="str">
            <v>nd</v>
          </cell>
          <cell r="C106" t="str">
            <v>nd</v>
          </cell>
          <cell r="D106" t="str">
            <v>nd</v>
          </cell>
        </row>
        <row r="107">
          <cell r="A107" t="str">
            <v>Switzerland</v>
          </cell>
          <cell r="B107">
            <v>0.009</v>
          </cell>
          <cell r="C107">
            <v>0.012</v>
          </cell>
          <cell r="D107">
            <v>58</v>
          </cell>
        </row>
        <row r="108">
          <cell r="A108" t="str">
            <v>Syria</v>
          </cell>
          <cell r="B108" t="str">
            <v>nd</v>
          </cell>
          <cell r="C108" t="str">
            <v>nd</v>
          </cell>
          <cell r="D108" t="str">
            <v>nd</v>
          </cell>
        </row>
        <row r="109">
          <cell r="A109" t="str">
            <v>Taiwan</v>
          </cell>
          <cell r="B109" t="str">
            <v>nd</v>
          </cell>
          <cell r="C109" t="str">
            <v>nd</v>
          </cell>
          <cell r="D109" t="str">
            <v>nd</v>
          </cell>
        </row>
        <row r="110">
          <cell r="A110" t="str">
            <v>Tajikistan</v>
          </cell>
          <cell r="B110">
            <v>0.3</v>
          </cell>
          <cell r="C110" t="str">
            <v>nd</v>
          </cell>
          <cell r="D110" t="str">
            <v>nd</v>
          </cell>
        </row>
        <row r="111">
          <cell r="A111" t="str">
            <v>Tanzania</v>
          </cell>
          <cell r="B111" t="str">
            <v>nd</v>
          </cell>
          <cell r="C111" t="str">
            <v>nd</v>
          </cell>
          <cell r="D111" t="str">
            <v>nd</v>
          </cell>
        </row>
        <row r="112">
          <cell r="A112" t="str">
            <v>Thailand</v>
          </cell>
          <cell r="B112">
            <v>71.433</v>
          </cell>
          <cell r="C112">
            <v>0.199</v>
          </cell>
          <cell r="D112">
            <v>249</v>
          </cell>
        </row>
        <row r="113">
          <cell r="A113" t="str">
            <v>Timor-Leste</v>
          </cell>
          <cell r="B113">
            <v>0.271</v>
          </cell>
          <cell r="C113" t="str">
            <v>nd</v>
          </cell>
          <cell r="D113" t="str">
            <v>nd</v>
          </cell>
        </row>
        <row r="114">
          <cell r="A114" t="str">
            <v>Tonga</v>
          </cell>
          <cell r="B114" t="str">
            <v>nd</v>
          </cell>
          <cell r="C114" t="str">
            <v>nd</v>
          </cell>
          <cell r="D114" t="str">
            <v>nd</v>
          </cell>
        </row>
        <row r="115">
          <cell r="A115" t="str">
            <v>Trinidad and Tobago</v>
          </cell>
          <cell r="B115" t="str">
            <v>nd</v>
          </cell>
          <cell r="C115">
            <v>0.083</v>
          </cell>
          <cell r="D115">
            <v>41</v>
          </cell>
        </row>
        <row r="116">
          <cell r="A116" t="str">
            <v>Tunisia</v>
          </cell>
          <cell r="B116">
            <v>6.594</v>
          </cell>
          <cell r="C116">
            <v>0.02</v>
          </cell>
          <cell r="D116">
            <v>16</v>
          </cell>
        </row>
        <row r="117">
          <cell r="A117" t="str">
            <v>Turkey</v>
          </cell>
          <cell r="B117">
            <v>105.363</v>
          </cell>
          <cell r="C117">
            <v>0.054</v>
          </cell>
          <cell r="D117">
            <v>119</v>
          </cell>
        </row>
        <row r="118">
          <cell r="A118" t="str">
            <v>Turkmenistan</v>
          </cell>
          <cell r="B118">
            <v>2.5</v>
          </cell>
          <cell r="C118">
            <v>0.051</v>
          </cell>
          <cell r="D118">
            <v>53</v>
          </cell>
        </row>
        <row r="119">
          <cell r="A119" t="str">
            <v>Ukraine</v>
          </cell>
          <cell r="B119">
            <v>150.1</v>
          </cell>
          <cell r="C119">
            <v>0.062</v>
          </cell>
          <cell r="D119">
            <v>74</v>
          </cell>
        </row>
        <row r="120">
          <cell r="A120" t="str">
            <v>United Kingdom</v>
          </cell>
          <cell r="B120" t="str">
            <v>nd</v>
          </cell>
          <cell r="C120">
            <v>0.646</v>
          </cell>
          <cell r="D120">
            <v>1734</v>
          </cell>
        </row>
        <row r="121">
          <cell r="A121" t="str">
            <v>Uruguay</v>
          </cell>
          <cell r="B121">
            <v>0.588</v>
          </cell>
          <cell r="C121" t="str">
            <v>nd</v>
          </cell>
          <cell r="D121" t="str">
            <v>nd</v>
          </cell>
        </row>
        <row r="122">
          <cell r="A122" t="str">
            <v>Uzbekistan</v>
          </cell>
          <cell r="B122">
            <v>49</v>
          </cell>
          <cell r="C122">
            <v>0.053</v>
          </cell>
          <cell r="D122">
            <v>48</v>
          </cell>
        </row>
        <row r="123">
          <cell r="A123" t="str">
            <v>Vanuatu</v>
          </cell>
          <cell r="B123" t="str">
            <v>nd</v>
          </cell>
          <cell r="C123" t="str">
            <v>nd</v>
          </cell>
          <cell r="D123" t="str">
            <v>nd</v>
          </cell>
        </row>
        <row r="124">
          <cell r="A124" t="str">
            <v>Venezuela</v>
          </cell>
          <cell r="B124" t="str">
            <v>nd</v>
          </cell>
          <cell r="C124" t="str">
            <v>nd</v>
          </cell>
          <cell r="D124" t="str">
            <v>nd</v>
          </cell>
        </row>
        <row r="125">
          <cell r="A125" t="str">
            <v>Virgin Islands, British</v>
          </cell>
          <cell r="B125" t="str">
            <v>nd</v>
          </cell>
          <cell r="C125" t="str">
            <v>nd</v>
          </cell>
          <cell r="D125" t="str">
            <v>nd</v>
          </cell>
        </row>
        <row r="126">
          <cell r="A126" t="str">
            <v>Zambia</v>
          </cell>
          <cell r="B126" t="str">
            <v>nd</v>
          </cell>
          <cell r="C126" t="str">
            <v>nd</v>
          </cell>
          <cell r="D126" t="str">
            <v>nd</v>
          </cell>
        </row>
      </sheetData>
      <sheetData sheetId="1">
        <row r="2">
          <cell r="A2" t="str">
            <v>Spain</v>
          </cell>
          <cell r="B2">
            <v>154000</v>
          </cell>
        </row>
        <row r="3">
          <cell r="A3" t="str">
            <v>Bangladesh</v>
          </cell>
          <cell r="B3">
            <v>154831</v>
          </cell>
        </row>
        <row r="4">
          <cell r="A4" t="str">
            <v>Egypt</v>
          </cell>
          <cell r="B4">
            <v>174659</v>
          </cell>
        </row>
        <row r="5">
          <cell r="A5" t="str">
            <v>United States of America</v>
          </cell>
          <cell r="B5">
            <v>178760</v>
          </cell>
        </row>
        <row r="6">
          <cell r="A6" t="str">
            <v>Ethiopia</v>
          </cell>
          <cell r="B6">
            <v>179658</v>
          </cell>
        </row>
        <row r="7">
          <cell r="A7" t="str">
            <v>Myanmar</v>
          </cell>
          <cell r="B7">
            <v>200000</v>
          </cell>
        </row>
        <row r="8">
          <cell r="A8" t="str">
            <v>Russian Federation</v>
          </cell>
          <cell r="B8">
            <v>227270</v>
          </cell>
        </row>
        <row r="9">
          <cell r="A9" t="str">
            <v>Republic of Korea</v>
          </cell>
          <cell r="B9">
            <v>380000</v>
          </cell>
        </row>
        <row r="10">
          <cell r="A10" t="str">
            <v>India</v>
          </cell>
          <cell r="B10">
            <v>1070000</v>
          </cell>
        </row>
        <row r="11">
          <cell r="A11" t="str">
            <v>China</v>
          </cell>
          <cell r="B11">
            <v>17967857</v>
          </cell>
        </row>
        <row r="13">
          <cell r="B13">
            <v>150100</v>
          </cell>
        </row>
        <row r="14">
          <cell r="B14">
            <v>120391</v>
          </cell>
        </row>
        <row r="15">
          <cell r="B15">
            <v>105363</v>
          </cell>
        </row>
        <row r="16">
          <cell r="B16">
            <v>101347</v>
          </cell>
        </row>
        <row r="17">
          <cell r="B17">
            <v>86752</v>
          </cell>
        </row>
        <row r="18">
          <cell r="B18">
            <v>71433</v>
          </cell>
        </row>
        <row r="19">
          <cell r="B19">
            <v>67204</v>
          </cell>
        </row>
        <row r="20">
          <cell r="B20">
            <v>64002</v>
          </cell>
        </row>
        <row r="21">
          <cell r="B21">
            <v>63245</v>
          </cell>
        </row>
        <row r="22">
          <cell r="B22">
            <v>59932</v>
          </cell>
        </row>
        <row r="23">
          <cell r="B23">
            <v>57613</v>
          </cell>
        </row>
        <row r="24">
          <cell r="B24">
            <v>56088</v>
          </cell>
        </row>
        <row r="25">
          <cell r="B25">
            <v>49000</v>
          </cell>
        </row>
        <row r="26">
          <cell r="B26">
            <v>40237</v>
          </cell>
        </row>
        <row r="27">
          <cell r="B27">
            <v>40213</v>
          </cell>
        </row>
        <row r="28">
          <cell r="B28">
            <v>34238</v>
          </cell>
        </row>
        <row r="29">
          <cell r="B29">
            <v>32024</v>
          </cell>
        </row>
        <row r="30">
          <cell r="B30">
            <v>28199</v>
          </cell>
        </row>
        <row r="31">
          <cell r="B31">
            <v>26400</v>
          </cell>
        </row>
        <row r="32">
          <cell r="B32">
            <v>25200</v>
          </cell>
        </row>
        <row r="33">
          <cell r="B33">
            <v>22686</v>
          </cell>
        </row>
        <row r="34">
          <cell r="B34">
            <v>21510</v>
          </cell>
        </row>
        <row r="35">
          <cell r="B35">
            <v>20500</v>
          </cell>
        </row>
        <row r="36">
          <cell r="B36">
            <v>19315</v>
          </cell>
        </row>
        <row r="37">
          <cell r="B37">
            <v>16449</v>
          </cell>
        </row>
        <row r="38">
          <cell r="B38">
            <v>14338</v>
          </cell>
        </row>
        <row r="39">
          <cell r="B39">
            <v>13000</v>
          </cell>
        </row>
        <row r="40">
          <cell r="B40">
            <v>12525</v>
          </cell>
        </row>
        <row r="41">
          <cell r="B41">
            <v>12000</v>
          </cell>
        </row>
        <row r="42">
          <cell r="B42">
            <v>11915</v>
          </cell>
        </row>
        <row r="43">
          <cell r="B43">
            <v>11000</v>
          </cell>
        </row>
        <row r="44">
          <cell r="B44">
            <v>10770</v>
          </cell>
        </row>
        <row r="45">
          <cell r="B45">
            <v>10451</v>
          </cell>
        </row>
        <row r="46">
          <cell r="B46">
            <v>9261</v>
          </cell>
        </row>
        <row r="47">
          <cell r="B47">
            <v>8233</v>
          </cell>
        </row>
        <row r="48">
          <cell r="B48">
            <v>7800</v>
          </cell>
        </row>
        <row r="49">
          <cell r="B49">
            <v>7044</v>
          </cell>
        </row>
        <row r="50">
          <cell r="B50">
            <v>6960</v>
          </cell>
        </row>
        <row r="51">
          <cell r="B51">
            <v>6594</v>
          </cell>
        </row>
        <row r="52">
          <cell r="B52">
            <v>5803</v>
          </cell>
        </row>
        <row r="53">
          <cell r="B53">
            <v>5334</v>
          </cell>
        </row>
        <row r="54">
          <cell r="B54">
            <v>5100</v>
          </cell>
        </row>
        <row r="55">
          <cell r="B55">
            <v>4399</v>
          </cell>
        </row>
        <row r="56">
          <cell r="B56">
            <v>4240</v>
          </cell>
        </row>
        <row r="57">
          <cell r="B57">
            <v>3646</v>
          </cell>
        </row>
        <row r="58">
          <cell r="B58">
            <v>3400</v>
          </cell>
        </row>
        <row r="59">
          <cell r="B59">
            <v>3348</v>
          </cell>
        </row>
        <row r="60">
          <cell r="B60">
            <v>2916</v>
          </cell>
        </row>
        <row r="61">
          <cell r="B61">
            <v>2751</v>
          </cell>
        </row>
        <row r="62">
          <cell r="B62">
            <v>2513</v>
          </cell>
        </row>
        <row r="63">
          <cell r="B63">
            <v>2500</v>
          </cell>
        </row>
        <row r="64">
          <cell r="B64">
            <v>2451</v>
          </cell>
        </row>
        <row r="65">
          <cell r="B65">
            <v>2436</v>
          </cell>
        </row>
        <row r="66">
          <cell r="B66">
            <v>2400</v>
          </cell>
        </row>
        <row r="67">
          <cell r="B67">
            <v>2121</v>
          </cell>
        </row>
        <row r="68">
          <cell r="B68">
            <v>1900</v>
          </cell>
        </row>
        <row r="69">
          <cell r="B69">
            <v>1600</v>
          </cell>
        </row>
        <row r="70">
          <cell r="B70">
            <v>1590</v>
          </cell>
        </row>
        <row r="71">
          <cell r="B71">
            <v>1555</v>
          </cell>
        </row>
        <row r="72">
          <cell r="B72">
            <v>1148</v>
          </cell>
        </row>
        <row r="73">
          <cell r="B73">
            <v>1006</v>
          </cell>
        </row>
        <row r="74">
          <cell r="B74">
            <v>819</v>
          </cell>
        </row>
        <row r="75">
          <cell r="B75">
            <v>784</v>
          </cell>
        </row>
        <row r="76">
          <cell r="B76">
            <v>746</v>
          </cell>
        </row>
        <row r="77">
          <cell r="B77">
            <v>684</v>
          </cell>
        </row>
        <row r="78">
          <cell r="B78">
            <v>659</v>
          </cell>
        </row>
        <row r="79">
          <cell r="B79">
            <v>651</v>
          </cell>
        </row>
        <row r="80">
          <cell r="B80">
            <v>629</v>
          </cell>
        </row>
        <row r="81">
          <cell r="B81">
            <v>600</v>
          </cell>
        </row>
        <row r="82">
          <cell r="B82">
            <v>588</v>
          </cell>
        </row>
        <row r="83">
          <cell r="B83">
            <v>570</v>
          </cell>
        </row>
        <row r="84">
          <cell r="B84">
            <v>471</v>
          </cell>
        </row>
        <row r="85">
          <cell r="B85">
            <v>384</v>
          </cell>
        </row>
        <row r="86">
          <cell r="B86">
            <v>307</v>
          </cell>
        </row>
        <row r="87">
          <cell r="B87">
            <v>300</v>
          </cell>
        </row>
        <row r="88">
          <cell r="B88">
            <v>271</v>
          </cell>
        </row>
        <row r="89">
          <cell r="B89">
            <v>263</v>
          </cell>
        </row>
        <row r="90">
          <cell r="B90">
            <v>174</v>
          </cell>
        </row>
        <row r="91">
          <cell r="B91">
            <v>172</v>
          </cell>
        </row>
        <row r="92">
          <cell r="B92">
            <v>117</v>
          </cell>
        </row>
        <row r="93">
          <cell r="B93">
            <v>88</v>
          </cell>
        </row>
        <row r="94">
          <cell r="B94">
            <v>74</v>
          </cell>
        </row>
        <row r="95">
          <cell r="B95">
            <v>70</v>
          </cell>
        </row>
        <row r="96">
          <cell r="B96">
            <v>66</v>
          </cell>
        </row>
        <row r="97">
          <cell r="B97">
            <v>28</v>
          </cell>
        </row>
        <row r="98">
          <cell r="B98">
            <v>12</v>
          </cell>
        </row>
        <row r="99">
          <cell r="B99">
            <v>9</v>
          </cell>
        </row>
        <row r="102">
          <cell r="B102">
            <v>22103300</v>
          </cell>
        </row>
      </sheetData>
      <sheetData sheetId="2">
        <row r="2">
          <cell r="A2" t="str">
            <v>Egypt</v>
          </cell>
          <cell r="B2">
            <v>7361</v>
          </cell>
        </row>
        <row r="3">
          <cell r="A3" t="str">
            <v>Italy</v>
          </cell>
          <cell r="B3">
            <v>9070</v>
          </cell>
        </row>
        <row r="4">
          <cell r="A4" t="str">
            <v>France</v>
          </cell>
          <cell r="B4">
            <v>10506</v>
          </cell>
        </row>
        <row r="5">
          <cell r="A5" t="str">
            <v>Mexico</v>
          </cell>
          <cell r="B5">
            <v>12410</v>
          </cell>
        </row>
        <row r="6">
          <cell r="A6" t="str">
            <v>United Arab Emirates</v>
          </cell>
          <cell r="B6">
            <v>18318</v>
          </cell>
        </row>
        <row r="7">
          <cell r="A7" t="str">
            <v>Malaysia</v>
          </cell>
          <cell r="B7">
            <v>19683</v>
          </cell>
        </row>
        <row r="8">
          <cell r="A8" t="str">
            <v>Netherlands</v>
          </cell>
          <cell r="B8">
            <v>22860</v>
          </cell>
        </row>
        <row r="9">
          <cell r="A9" t="str">
            <v>Spain</v>
          </cell>
          <cell r="B9">
            <v>48909</v>
          </cell>
        </row>
        <row r="10">
          <cell r="A10" t="str">
            <v>Argentina</v>
          </cell>
          <cell r="B10">
            <v>98507</v>
          </cell>
        </row>
        <row r="11">
          <cell r="A11" t="str">
            <v>China</v>
          </cell>
          <cell r="B11">
            <v>1535590</v>
          </cell>
        </row>
        <row r="13">
          <cell r="B13">
            <v>5813</v>
          </cell>
        </row>
        <row r="14">
          <cell r="B14">
            <v>5226</v>
          </cell>
        </row>
        <row r="15">
          <cell r="B15">
            <v>5196</v>
          </cell>
        </row>
        <row r="16">
          <cell r="B16">
            <v>4083</v>
          </cell>
        </row>
        <row r="17">
          <cell r="B17">
            <v>1996</v>
          </cell>
        </row>
        <row r="18">
          <cell r="B18">
            <v>1615</v>
          </cell>
        </row>
        <row r="19">
          <cell r="B19">
            <v>1545</v>
          </cell>
        </row>
        <row r="20">
          <cell r="B20">
            <v>1470</v>
          </cell>
        </row>
        <row r="21">
          <cell r="B21">
            <v>1440</v>
          </cell>
        </row>
        <row r="22">
          <cell r="B22">
            <v>1440</v>
          </cell>
        </row>
        <row r="23">
          <cell r="B23">
            <v>1386</v>
          </cell>
        </row>
        <row r="24">
          <cell r="B24">
            <v>1213</v>
          </cell>
        </row>
        <row r="25">
          <cell r="B25">
            <v>859</v>
          </cell>
        </row>
        <row r="26">
          <cell r="B26">
            <v>782</v>
          </cell>
        </row>
        <row r="27">
          <cell r="B27">
            <v>711</v>
          </cell>
        </row>
        <row r="28">
          <cell r="B28">
            <v>677</v>
          </cell>
        </row>
        <row r="29">
          <cell r="B29">
            <v>646</v>
          </cell>
        </row>
        <row r="30">
          <cell r="B30">
            <v>631</v>
          </cell>
        </row>
        <row r="31">
          <cell r="B31">
            <v>565</v>
          </cell>
        </row>
        <row r="32">
          <cell r="B32">
            <v>563</v>
          </cell>
        </row>
        <row r="33">
          <cell r="B33">
            <v>536</v>
          </cell>
        </row>
        <row r="34">
          <cell r="B34">
            <v>487</v>
          </cell>
        </row>
        <row r="35">
          <cell r="B35">
            <v>477</v>
          </cell>
        </row>
        <row r="36">
          <cell r="B36">
            <v>402</v>
          </cell>
        </row>
        <row r="37">
          <cell r="B37">
            <v>329</v>
          </cell>
        </row>
        <row r="38">
          <cell r="B38">
            <v>318</v>
          </cell>
        </row>
        <row r="39">
          <cell r="B39">
            <v>313</v>
          </cell>
        </row>
        <row r="40">
          <cell r="B40">
            <v>284</v>
          </cell>
        </row>
        <row r="41">
          <cell r="B41">
            <v>247</v>
          </cell>
        </row>
        <row r="42">
          <cell r="B42">
            <v>223</v>
          </cell>
        </row>
        <row r="43">
          <cell r="B43">
            <v>211</v>
          </cell>
        </row>
        <row r="44">
          <cell r="B44">
            <v>200</v>
          </cell>
        </row>
        <row r="45">
          <cell r="B45">
            <v>199</v>
          </cell>
        </row>
        <row r="46">
          <cell r="B46">
            <v>198</v>
          </cell>
        </row>
        <row r="47">
          <cell r="B47">
            <v>196</v>
          </cell>
        </row>
        <row r="48">
          <cell r="B48">
            <v>193</v>
          </cell>
        </row>
        <row r="49">
          <cell r="B49">
            <v>178</v>
          </cell>
        </row>
        <row r="50">
          <cell r="B50">
            <v>159</v>
          </cell>
        </row>
        <row r="51">
          <cell r="B51">
            <v>149</v>
          </cell>
        </row>
        <row r="52">
          <cell r="B52">
            <v>148</v>
          </cell>
        </row>
        <row r="53">
          <cell r="B53">
            <v>143</v>
          </cell>
        </row>
        <row r="54">
          <cell r="B54">
            <v>131</v>
          </cell>
        </row>
        <row r="55">
          <cell r="B55">
            <v>127</v>
          </cell>
        </row>
        <row r="56">
          <cell r="B56">
            <v>115</v>
          </cell>
        </row>
        <row r="57">
          <cell r="B57">
            <v>113</v>
          </cell>
        </row>
        <row r="58">
          <cell r="B58">
            <v>108</v>
          </cell>
        </row>
        <row r="59">
          <cell r="B59">
            <v>94</v>
          </cell>
        </row>
        <row r="60">
          <cell r="B60">
            <v>85</v>
          </cell>
        </row>
        <row r="61">
          <cell r="B61">
            <v>83</v>
          </cell>
        </row>
        <row r="62">
          <cell r="B62">
            <v>79</v>
          </cell>
        </row>
        <row r="63">
          <cell r="B63">
            <v>74</v>
          </cell>
        </row>
        <row r="64">
          <cell r="B64">
            <v>62</v>
          </cell>
        </row>
        <row r="65">
          <cell r="B65">
            <v>59</v>
          </cell>
        </row>
        <row r="66">
          <cell r="B66">
            <v>54</v>
          </cell>
        </row>
        <row r="67">
          <cell r="B67">
            <v>53</v>
          </cell>
        </row>
        <row r="68">
          <cell r="B68">
            <v>51</v>
          </cell>
        </row>
        <row r="69">
          <cell r="B69">
            <v>50</v>
          </cell>
        </row>
        <row r="70">
          <cell r="B70">
            <v>44</v>
          </cell>
        </row>
        <row r="71">
          <cell r="B71">
            <v>41</v>
          </cell>
        </row>
        <row r="72">
          <cell r="B72">
            <v>40</v>
          </cell>
        </row>
        <row r="73">
          <cell r="B73">
            <v>36</v>
          </cell>
        </row>
        <row r="74">
          <cell r="B74">
            <v>36</v>
          </cell>
        </row>
        <row r="75">
          <cell r="B75">
            <v>28</v>
          </cell>
        </row>
        <row r="76">
          <cell r="B76">
            <v>26</v>
          </cell>
        </row>
        <row r="77">
          <cell r="B77">
            <v>25</v>
          </cell>
        </row>
        <row r="78">
          <cell r="B78">
            <v>25</v>
          </cell>
        </row>
        <row r="79">
          <cell r="B79">
            <v>25</v>
          </cell>
        </row>
        <row r="80">
          <cell r="B80">
            <v>22</v>
          </cell>
        </row>
        <row r="81">
          <cell r="B81">
            <v>20</v>
          </cell>
        </row>
        <row r="82">
          <cell r="B82">
            <v>20</v>
          </cell>
        </row>
        <row r="83">
          <cell r="B83">
            <v>17</v>
          </cell>
        </row>
        <row r="84">
          <cell r="B84">
            <v>16</v>
          </cell>
        </row>
        <row r="85">
          <cell r="B85">
            <v>16</v>
          </cell>
        </row>
        <row r="86">
          <cell r="B86">
            <v>15</v>
          </cell>
        </row>
        <row r="87">
          <cell r="B87">
            <v>13</v>
          </cell>
        </row>
        <row r="88">
          <cell r="B88">
            <v>12</v>
          </cell>
        </row>
        <row r="89">
          <cell r="B89">
            <v>10</v>
          </cell>
        </row>
        <row r="90">
          <cell r="B90">
            <v>10</v>
          </cell>
        </row>
        <row r="91">
          <cell r="B91">
            <v>10</v>
          </cell>
        </row>
        <row r="92">
          <cell r="B92">
            <v>9</v>
          </cell>
        </row>
        <row r="93">
          <cell r="B93">
            <v>7</v>
          </cell>
        </row>
        <row r="94">
          <cell r="B94">
            <v>7</v>
          </cell>
        </row>
        <row r="95">
          <cell r="B95">
            <v>5</v>
          </cell>
        </row>
        <row r="96">
          <cell r="B96">
            <v>4</v>
          </cell>
        </row>
        <row r="97">
          <cell r="B97">
            <v>4</v>
          </cell>
        </row>
        <row r="98">
          <cell r="B98">
            <v>4</v>
          </cell>
        </row>
        <row r="99">
          <cell r="B99">
            <v>4</v>
          </cell>
        </row>
        <row r="100">
          <cell r="B100">
            <v>2</v>
          </cell>
        </row>
        <row r="101">
          <cell r="B101">
            <v>1</v>
          </cell>
        </row>
        <row r="102">
          <cell r="B102">
            <v>1</v>
          </cell>
        </row>
        <row r="103">
          <cell r="B103">
            <v>1</v>
          </cell>
        </row>
        <row r="104">
          <cell r="B104">
            <v>1</v>
          </cell>
        </row>
        <row r="105">
          <cell r="B105">
            <v>1</v>
          </cell>
        </row>
        <row r="106">
          <cell r="B106">
            <v>1</v>
          </cell>
        </row>
        <row r="109">
          <cell r="B109">
            <v>1823362</v>
          </cell>
        </row>
      </sheetData>
      <sheetData sheetId="3">
        <row r="2">
          <cell r="A2" t="str">
            <v>Chile</v>
          </cell>
          <cell r="B2">
            <v>7218</v>
          </cell>
        </row>
        <row r="3">
          <cell r="A3" t="str">
            <v>Malaysia</v>
          </cell>
          <cell r="B3">
            <v>8617</v>
          </cell>
        </row>
        <row r="4">
          <cell r="A4" t="str">
            <v>United States of America</v>
          </cell>
          <cell r="B4">
            <v>10259</v>
          </cell>
        </row>
        <row r="5">
          <cell r="A5" t="str">
            <v>Mexico</v>
          </cell>
          <cell r="B5">
            <v>15535</v>
          </cell>
        </row>
        <row r="6">
          <cell r="A6" t="str">
            <v>Italy</v>
          </cell>
          <cell r="B6">
            <v>29570</v>
          </cell>
        </row>
        <row r="7">
          <cell r="A7" t="str">
            <v>Netherlands</v>
          </cell>
          <cell r="B7">
            <v>41818</v>
          </cell>
        </row>
        <row r="8">
          <cell r="A8" t="str">
            <v>France</v>
          </cell>
          <cell r="B8">
            <v>42216</v>
          </cell>
        </row>
        <row r="9">
          <cell r="A9" t="str">
            <v>Argentina</v>
          </cell>
          <cell r="B9">
            <v>111498</v>
          </cell>
        </row>
        <row r="10">
          <cell r="A10" t="str">
            <v>Spain</v>
          </cell>
          <cell r="B10">
            <v>122931</v>
          </cell>
        </row>
        <row r="11">
          <cell r="A11" t="str">
            <v>China</v>
          </cell>
          <cell r="B11">
            <v>638093</v>
          </cell>
        </row>
        <row r="13">
          <cell r="B13">
            <v>5965</v>
          </cell>
        </row>
        <row r="14">
          <cell r="B14">
            <v>5870</v>
          </cell>
        </row>
        <row r="15">
          <cell r="B15">
            <v>4777</v>
          </cell>
        </row>
        <row r="16">
          <cell r="B16">
            <v>3239</v>
          </cell>
        </row>
        <row r="17">
          <cell r="B17">
            <v>3079</v>
          </cell>
        </row>
        <row r="18">
          <cell r="B18">
            <v>1955</v>
          </cell>
        </row>
        <row r="19">
          <cell r="B19">
            <v>1746</v>
          </cell>
        </row>
        <row r="20">
          <cell r="B20">
            <v>1734</v>
          </cell>
        </row>
        <row r="21">
          <cell r="B21">
            <v>1626</v>
          </cell>
        </row>
        <row r="22">
          <cell r="B22">
            <v>1021</v>
          </cell>
        </row>
        <row r="23">
          <cell r="B23">
            <v>948</v>
          </cell>
        </row>
        <row r="24">
          <cell r="B24">
            <v>928</v>
          </cell>
        </row>
        <row r="25">
          <cell r="B25">
            <v>663</v>
          </cell>
        </row>
        <row r="26">
          <cell r="B26">
            <v>641</v>
          </cell>
        </row>
        <row r="27">
          <cell r="B27">
            <v>635</v>
          </cell>
        </row>
        <row r="28">
          <cell r="B28">
            <v>631</v>
          </cell>
        </row>
        <row r="29">
          <cell r="B29">
            <v>625</v>
          </cell>
        </row>
        <row r="30">
          <cell r="B30">
            <v>609</v>
          </cell>
        </row>
        <row r="31">
          <cell r="B31">
            <v>588</v>
          </cell>
        </row>
        <row r="32">
          <cell r="B32">
            <v>573</v>
          </cell>
        </row>
        <row r="33">
          <cell r="B33">
            <v>496</v>
          </cell>
        </row>
        <row r="34">
          <cell r="B34">
            <v>485</v>
          </cell>
        </row>
        <row r="35">
          <cell r="B35">
            <v>409</v>
          </cell>
        </row>
        <row r="36">
          <cell r="B36">
            <v>388</v>
          </cell>
        </row>
        <row r="37">
          <cell r="B37">
            <v>382</v>
          </cell>
        </row>
        <row r="38">
          <cell r="B38">
            <v>359</v>
          </cell>
        </row>
        <row r="39">
          <cell r="B39">
            <v>334</v>
          </cell>
        </row>
        <row r="40">
          <cell r="B40">
            <v>315</v>
          </cell>
        </row>
        <row r="41">
          <cell r="B41">
            <v>308</v>
          </cell>
        </row>
        <row r="42">
          <cell r="B42">
            <v>278</v>
          </cell>
        </row>
        <row r="43">
          <cell r="B43">
            <v>263</v>
          </cell>
        </row>
        <row r="44">
          <cell r="B44">
            <v>249</v>
          </cell>
        </row>
        <row r="45">
          <cell r="B45">
            <v>193</v>
          </cell>
        </row>
        <row r="46">
          <cell r="B46">
            <v>188</v>
          </cell>
        </row>
        <row r="47">
          <cell r="B47">
            <v>181</v>
          </cell>
        </row>
        <row r="48">
          <cell r="B48">
            <v>177</v>
          </cell>
        </row>
        <row r="49">
          <cell r="B49">
            <v>173</v>
          </cell>
        </row>
        <row r="50">
          <cell r="B50">
            <v>150</v>
          </cell>
        </row>
        <row r="51">
          <cell r="B51">
            <v>135</v>
          </cell>
        </row>
        <row r="52">
          <cell r="B52">
            <v>122</v>
          </cell>
        </row>
        <row r="53">
          <cell r="B53">
            <v>119</v>
          </cell>
        </row>
        <row r="54">
          <cell r="B54">
            <v>112</v>
          </cell>
        </row>
        <row r="55">
          <cell r="B55">
            <v>102</v>
          </cell>
        </row>
        <row r="56">
          <cell r="B56">
            <v>96</v>
          </cell>
        </row>
        <row r="57">
          <cell r="B57">
            <v>95</v>
          </cell>
        </row>
        <row r="58">
          <cell r="B58">
            <v>77</v>
          </cell>
        </row>
        <row r="59">
          <cell r="B59">
            <v>74</v>
          </cell>
        </row>
        <row r="60">
          <cell r="B60">
            <v>71</v>
          </cell>
        </row>
        <row r="61">
          <cell r="B61">
            <v>69</v>
          </cell>
        </row>
        <row r="62">
          <cell r="B62">
            <v>65</v>
          </cell>
        </row>
        <row r="63">
          <cell r="B63">
            <v>61</v>
          </cell>
        </row>
        <row r="64">
          <cell r="B64">
            <v>58</v>
          </cell>
        </row>
        <row r="65">
          <cell r="B65">
            <v>55</v>
          </cell>
        </row>
        <row r="66">
          <cell r="B66">
            <v>53</v>
          </cell>
        </row>
        <row r="67">
          <cell r="B67">
            <v>48</v>
          </cell>
        </row>
        <row r="68">
          <cell r="B68">
            <v>48</v>
          </cell>
        </row>
        <row r="69">
          <cell r="B69">
            <v>41</v>
          </cell>
        </row>
        <row r="70">
          <cell r="B70">
            <v>41</v>
          </cell>
        </row>
        <row r="71">
          <cell r="B71">
            <v>38</v>
          </cell>
        </row>
        <row r="72">
          <cell r="B72">
            <v>32</v>
          </cell>
        </row>
        <row r="73">
          <cell r="B73">
            <v>31</v>
          </cell>
        </row>
        <row r="74">
          <cell r="B74">
            <v>30</v>
          </cell>
        </row>
        <row r="75">
          <cell r="B75">
            <v>30</v>
          </cell>
        </row>
        <row r="76">
          <cell r="B76">
            <v>28</v>
          </cell>
        </row>
        <row r="77">
          <cell r="B77">
            <v>25</v>
          </cell>
        </row>
        <row r="78">
          <cell r="B78">
            <v>23</v>
          </cell>
        </row>
        <row r="79">
          <cell r="B79">
            <v>21</v>
          </cell>
        </row>
        <row r="80">
          <cell r="B80">
            <v>21</v>
          </cell>
        </row>
        <row r="81">
          <cell r="B81">
            <v>19</v>
          </cell>
        </row>
        <row r="82">
          <cell r="B82">
            <v>19</v>
          </cell>
        </row>
        <row r="83">
          <cell r="B83">
            <v>17</v>
          </cell>
        </row>
        <row r="84">
          <cell r="B84">
            <v>16</v>
          </cell>
        </row>
        <row r="85">
          <cell r="B85">
            <v>14</v>
          </cell>
        </row>
        <row r="86">
          <cell r="B86">
            <v>13</v>
          </cell>
        </row>
        <row r="87">
          <cell r="B87">
            <v>12</v>
          </cell>
        </row>
        <row r="88">
          <cell r="B88">
            <v>9</v>
          </cell>
        </row>
        <row r="89">
          <cell r="B89">
            <v>9</v>
          </cell>
        </row>
        <row r="90">
          <cell r="B90">
            <v>9</v>
          </cell>
        </row>
        <row r="91">
          <cell r="B91">
            <v>9</v>
          </cell>
        </row>
        <row r="92">
          <cell r="B92">
            <v>8</v>
          </cell>
        </row>
        <row r="93">
          <cell r="B93">
            <v>7</v>
          </cell>
        </row>
        <row r="94">
          <cell r="B94">
            <v>7</v>
          </cell>
        </row>
        <row r="95">
          <cell r="B95">
            <v>5</v>
          </cell>
        </row>
        <row r="96">
          <cell r="B96">
            <v>4</v>
          </cell>
        </row>
        <row r="97">
          <cell r="B97">
            <v>4</v>
          </cell>
        </row>
        <row r="98">
          <cell r="B98">
            <v>3</v>
          </cell>
        </row>
        <row r="99">
          <cell r="B99">
            <v>2</v>
          </cell>
        </row>
        <row r="100">
          <cell r="B100">
            <v>2</v>
          </cell>
        </row>
        <row r="101">
          <cell r="B101">
            <v>1</v>
          </cell>
        </row>
        <row r="102">
          <cell r="B102">
            <v>1</v>
          </cell>
        </row>
        <row r="103">
          <cell r="B103">
            <v>1</v>
          </cell>
        </row>
        <row r="104">
          <cell r="B104">
            <v>1</v>
          </cell>
        </row>
        <row r="105">
          <cell r="B105">
            <v>1</v>
          </cell>
        </row>
        <row r="106">
          <cell r="B106">
            <v>1</v>
          </cell>
        </row>
        <row r="109">
          <cell r="B109">
            <v>1062692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89"/>
  <sheetViews>
    <sheetView tabSelected="1" zoomScalePageLayoutView="0" workbookViewId="0" topLeftCell="A127">
      <selection activeCell="I144" sqref="I144"/>
    </sheetView>
  </sheetViews>
  <sheetFormatPr defaultColWidth="9.140625" defaultRowHeight="12.75"/>
  <cols>
    <col min="1" max="1" width="26.7109375" style="1" customWidth="1"/>
    <col min="2" max="4" width="15.00390625" style="1" customWidth="1"/>
    <col min="5" max="5" width="2.7109375" style="1" customWidth="1"/>
    <col min="6" max="16384" width="9.140625" style="1" customWidth="1"/>
  </cols>
  <sheetData>
    <row r="1" spans="1:12" ht="15.75" customHeight="1">
      <c r="A1" s="28" t="s">
        <v>11</v>
      </c>
      <c r="B1" s="28"/>
      <c r="C1" s="28"/>
      <c r="D1" s="28"/>
      <c r="E1" s="28"/>
      <c r="F1" s="28"/>
      <c r="G1" s="28"/>
      <c r="H1" s="28"/>
      <c r="I1" s="28"/>
      <c r="J1" s="28"/>
      <c r="K1" s="28"/>
      <c r="L1" s="28"/>
    </row>
    <row r="2" spans="1:7" ht="15.75">
      <c r="A2" s="2"/>
      <c r="B2" s="2"/>
      <c r="C2" s="2"/>
      <c r="D2" s="2"/>
      <c r="E2" s="3"/>
      <c r="F2" s="3"/>
      <c r="G2" s="3"/>
    </row>
    <row r="3" spans="1:12" ht="25.5" customHeight="1">
      <c r="A3" s="29" t="s">
        <v>16</v>
      </c>
      <c r="B3" s="30"/>
      <c r="C3" s="30"/>
      <c r="D3" s="30"/>
      <c r="F3" s="31" t="s">
        <v>17</v>
      </c>
      <c r="G3" s="32"/>
      <c r="H3" s="32"/>
      <c r="I3" s="32"/>
      <c r="J3" s="32"/>
      <c r="K3" s="32"/>
      <c r="L3" s="32"/>
    </row>
    <row r="4" spans="1:4" ht="12.75">
      <c r="A4" s="4" t="s">
        <v>0</v>
      </c>
      <c r="B4" s="5" t="s">
        <v>1</v>
      </c>
      <c r="C4" s="6" t="s">
        <v>2</v>
      </c>
      <c r="D4" s="6" t="s">
        <v>3</v>
      </c>
    </row>
    <row r="5" spans="1:4" ht="12.75">
      <c r="A5" s="7"/>
      <c r="B5" s="33" t="s">
        <v>4</v>
      </c>
      <c r="C5" s="34"/>
      <c r="D5" s="8" t="s">
        <v>5</v>
      </c>
    </row>
    <row r="6" spans="1:4" ht="12.75">
      <c r="A6" s="9" t="str">
        <f>'[1]Garlic'!A2</f>
        <v>Algeria</v>
      </c>
      <c r="B6" s="10">
        <f>'[1]Garlic'!B2</f>
        <v>59.932</v>
      </c>
      <c r="C6" s="10" t="str">
        <f>'[1]Garlic'!C2</f>
        <v>nd</v>
      </c>
      <c r="D6" s="10" t="str">
        <f>'[1]Garlic'!D2</f>
        <v>nd</v>
      </c>
    </row>
    <row r="7" spans="1:4" ht="12.75">
      <c r="A7" s="9" t="str">
        <f>'[1]Garlic'!A3</f>
        <v>Armenia</v>
      </c>
      <c r="B7" s="10">
        <f>'[1]Garlic'!B3</f>
        <v>9.261</v>
      </c>
      <c r="C7" s="10" t="str">
        <f>'[1]Garlic'!C3</f>
        <v>nd</v>
      </c>
      <c r="D7" s="10" t="str">
        <f>'[1]Garlic'!D3</f>
        <v>nd</v>
      </c>
    </row>
    <row r="8" spans="1:4" ht="12.75">
      <c r="A8" s="9" t="str">
        <f>'[1]Garlic'!A4</f>
        <v>Australia</v>
      </c>
      <c r="B8" s="10" t="str">
        <f>'[1]Garlic'!B4</f>
        <v>nd</v>
      </c>
      <c r="C8" s="10">
        <f>'[1]Garlic'!C4</f>
        <v>0.115</v>
      </c>
      <c r="D8" s="10">
        <f>'[1]Garlic'!D4</f>
        <v>177</v>
      </c>
    </row>
    <row r="9" spans="1:4" ht="12.75">
      <c r="A9" s="9" t="str">
        <f>'[1]Garlic'!A5</f>
        <v>Austria</v>
      </c>
      <c r="B9" s="10">
        <f>'[1]Garlic'!B5</f>
        <v>0.263</v>
      </c>
      <c r="C9" s="10">
        <f>'[1]Garlic'!C5</f>
        <v>0.196</v>
      </c>
      <c r="D9" s="10">
        <f>'[1]Garlic'!D5</f>
        <v>635</v>
      </c>
    </row>
    <row r="10" spans="1:4" ht="12.75">
      <c r="A10" s="9" t="str">
        <f>'[1]Garlic'!A6</f>
        <v>Azerbaijan</v>
      </c>
      <c r="B10" s="10">
        <f>'[1]Garlic'!B6</f>
        <v>22.686</v>
      </c>
      <c r="C10" s="10">
        <f>'[1]Garlic'!C6</f>
        <v>0.127</v>
      </c>
      <c r="D10" s="10">
        <f>'[1]Garlic'!D6</f>
        <v>38</v>
      </c>
    </row>
    <row r="11" spans="1:4" ht="12.75">
      <c r="A11" s="9" t="str">
        <f>'[1]Garlic'!A7</f>
        <v>Bahamas</v>
      </c>
      <c r="B11" s="10" t="str">
        <f>'[1]Garlic'!B7</f>
        <v>nd</v>
      </c>
      <c r="C11" s="10" t="str">
        <f>'[1]Garlic'!C7</f>
        <v>nd</v>
      </c>
      <c r="D11" s="10" t="str">
        <f>'[1]Garlic'!D7</f>
        <v>nd</v>
      </c>
    </row>
    <row r="12" spans="1:4" ht="12.75">
      <c r="A12" s="9" t="str">
        <f>'[1]Garlic'!A8</f>
        <v>Bangladesh</v>
      </c>
      <c r="B12" s="10">
        <f>'[1]Garlic'!B8</f>
        <v>154.831</v>
      </c>
      <c r="C12" s="10" t="str">
        <f>'[1]Garlic'!C8</f>
        <v>nd</v>
      </c>
      <c r="D12" s="10" t="str">
        <f>'[1]Garlic'!D8</f>
        <v>nd</v>
      </c>
    </row>
    <row r="13" spans="1:4" ht="12.75">
      <c r="A13" s="9" t="str">
        <f>'[1]Garlic'!A9</f>
        <v>Barbados</v>
      </c>
      <c r="B13" s="10" t="str">
        <f>'[1]Garlic'!B9</f>
        <v>nd</v>
      </c>
      <c r="C13" s="10">
        <f>'[1]Garlic'!C9</f>
        <v>0.009</v>
      </c>
      <c r="D13" s="10">
        <f>'[1]Garlic'!D9</f>
        <v>5</v>
      </c>
    </row>
    <row r="14" spans="1:4" ht="12.75">
      <c r="A14" s="9" t="str">
        <f>'[1]Garlic'!A10</f>
        <v>Belarus</v>
      </c>
      <c r="B14" s="10">
        <f>'[1]Garlic'!B10</f>
        <v>40.237</v>
      </c>
      <c r="C14" s="10" t="str">
        <f>'[1]Garlic'!C10</f>
        <v>nd</v>
      </c>
      <c r="D14" s="10" t="str">
        <f>'[1]Garlic'!D10</f>
        <v>nd</v>
      </c>
    </row>
    <row r="15" spans="1:4" ht="12.75">
      <c r="A15" s="9" t="str">
        <f>'[1]Garlic'!A11</f>
        <v>Belgium</v>
      </c>
      <c r="B15" s="10" t="str">
        <f>'[1]Garlic'!B11</f>
        <v>nd</v>
      </c>
      <c r="C15" s="10">
        <f>'[1]Garlic'!C11</f>
        <v>1.386</v>
      </c>
      <c r="D15" s="10">
        <f>'[1]Garlic'!D11</f>
        <v>3079</v>
      </c>
    </row>
    <row r="16" spans="1:4" ht="12.75">
      <c r="A16" s="9" t="str">
        <f>'[1]Garlic'!A12</f>
        <v>Belize</v>
      </c>
      <c r="B16" s="10" t="str">
        <f>'[1]Garlic'!B12</f>
        <v>nd</v>
      </c>
      <c r="C16" s="10" t="str">
        <f>'[1]Garlic'!C12</f>
        <v>nd</v>
      </c>
      <c r="D16" s="10" t="str">
        <f>'[1]Garlic'!D12</f>
        <v>nd</v>
      </c>
    </row>
    <row r="17" spans="1:4" ht="12.75">
      <c r="A17" s="9" t="str">
        <f>'[1]Garlic'!A13</f>
        <v>Bermuda</v>
      </c>
      <c r="B17" s="10" t="str">
        <f>'[1]Garlic'!B13</f>
        <v>nd</v>
      </c>
      <c r="C17" s="10" t="str">
        <f>'[1]Garlic'!C13</f>
        <v>nd</v>
      </c>
      <c r="D17" s="10" t="str">
        <f>'[1]Garlic'!D13</f>
        <v>nd</v>
      </c>
    </row>
    <row r="18" spans="1:4" ht="12.75">
      <c r="A18" s="9" t="str">
        <f>'[1]Garlic'!A14</f>
        <v>Bolivia</v>
      </c>
      <c r="B18" s="10" t="str">
        <f>'[1]Garlic'!B14</f>
        <v>nd</v>
      </c>
      <c r="C18" s="10" t="str">
        <f>'[1]Garlic'!C14</f>
        <v>nd</v>
      </c>
      <c r="D18" s="10" t="str">
        <f>'[1]Garlic'!D14</f>
        <v>nd</v>
      </c>
    </row>
    <row r="19" spans="1:4" ht="12.75">
      <c r="A19" s="9" t="str">
        <f>'[1]Garlic'!A15</f>
        <v>Bosnia and Herzegovina</v>
      </c>
      <c r="B19" s="10">
        <f>'[1]Garlic'!B15</f>
        <v>6.96</v>
      </c>
      <c r="C19" s="10">
        <f>'[1]Garlic'!C15</f>
        <v>0.028</v>
      </c>
      <c r="D19" s="10">
        <f>'[1]Garlic'!D15</f>
        <v>12</v>
      </c>
    </row>
    <row r="20" spans="1:4" ht="12.75">
      <c r="A20" s="9" t="str">
        <f>'[1]Garlic'!A16</f>
        <v>Brazil</v>
      </c>
      <c r="B20" s="10">
        <f>'[1]Garlic'!B16</f>
        <v>86.752</v>
      </c>
      <c r="C20" s="10">
        <f>'[1]Garlic'!C16</f>
        <v>0.477</v>
      </c>
      <c r="D20" s="10">
        <f>'[1]Garlic'!D16</f>
        <v>928</v>
      </c>
    </row>
    <row r="21" spans="1:4" ht="12.75">
      <c r="A21" s="9" t="str">
        <f>'[1]Garlic'!A17</f>
        <v>Bulgaria</v>
      </c>
      <c r="B21" s="10">
        <f>'[1]Garlic'!B17</f>
        <v>1.555</v>
      </c>
      <c r="C21" s="10">
        <f>'[1]Garlic'!C17</f>
        <v>0.149</v>
      </c>
      <c r="D21" s="10">
        <f>'[1]Garlic'!D17</f>
        <v>173</v>
      </c>
    </row>
    <row r="22" spans="1:4" ht="12.75">
      <c r="A22" s="9" t="str">
        <f>'[1]Garlic'!A18</f>
        <v>Canada</v>
      </c>
      <c r="B22" s="10">
        <f>'[1]Garlic'!B18</f>
        <v>0.684</v>
      </c>
      <c r="C22" s="10">
        <f>'[1]Garlic'!C18</f>
        <v>0.074</v>
      </c>
      <c r="D22" s="10">
        <f>'[1]Garlic'!D18</f>
        <v>409</v>
      </c>
    </row>
    <row r="23" spans="1:4" ht="12.75">
      <c r="A23" s="9" t="str">
        <f>'[1]Garlic'!A19</f>
        <v>Cayman Islands</v>
      </c>
      <c r="B23" s="10" t="str">
        <f>'[1]Garlic'!B19</f>
        <v>nd</v>
      </c>
      <c r="C23" s="10" t="str">
        <f>'[1]Garlic'!C19</f>
        <v>nd</v>
      </c>
      <c r="D23" s="10" t="str">
        <f>'[1]Garlic'!D19</f>
        <v>nd</v>
      </c>
    </row>
    <row r="24" spans="1:4" ht="12.75">
      <c r="A24" s="9" t="str">
        <f>'[1]Garlic'!A20</f>
        <v>Chile</v>
      </c>
      <c r="B24" s="10">
        <f>'[1]Garlic'!B20</f>
        <v>11.915</v>
      </c>
      <c r="C24" s="10">
        <f>'[1]Garlic'!C20</f>
        <v>5.226</v>
      </c>
      <c r="D24" s="10">
        <f>'[1]Garlic'!D20</f>
        <v>7218</v>
      </c>
    </row>
    <row r="25" spans="1:4" ht="12.75">
      <c r="A25" s="9" t="str">
        <f>'[1]Garlic'!A21</f>
        <v>China</v>
      </c>
      <c r="B25" s="10">
        <f>'[1]Garlic'!B21</f>
        <v>17967.857</v>
      </c>
      <c r="C25" s="10">
        <f>'[1]Garlic'!C21</f>
        <v>1535.59</v>
      </c>
      <c r="D25" s="10">
        <f>'[1]Garlic'!D21</f>
        <v>638093</v>
      </c>
    </row>
    <row r="26" spans="1:4" ht="12.75">
      <c r="A26" s="9" t="str">
        <f>'[1]Garlic'!A22</f>
        <v>Colombia</v>
      </c>
      <c r="B26" s="10">
        <f>'[1]Garlic'!B22</f>
        <v>3.348</v>
      </c>
      <c r="C26" s="10">
        <f>'[1]Garlic'!C22</f>
        <v>0.001</v>
      </c>
      <c r="D26" s="10">
        <f>'[1]Garlic'!D22</f>
        <v>1</v>
      </c>
    </row>
    <row r="27" spans="1:4" ht="12.75">
      <c r="A27" s="9" t="str">
        <f>'[1]Garlic'!A23</f>
        <v>Commonwealth of Northern Mariana Islands</v>
      </c>
      <c r="B27" s="10" t="str">
        <f>'[1]Garlic'!B23</f>
        <v>nd</v>
      </c>
      <c r="C27" s="10" t="str">
        <f>'[1]Garlic'!C23</f>
        <v>nd</v>
      </c>
      <c r="D27" s="10" t="str">
        <f>'[1]Garlic'!D23</f>
        <v>nd</v>
      </c>
    </row>
    <row r="28" spans="1:4" ht="12.75">
      <c r="A28" s="9" t="str">
        <f>'[1]Garlic'!A24</f>
        <v>Cook Islands</v>
      </c>
      <c r="B28" s="10" t="str">
        <f>'[1]Garlic'!B24</f>
        <v>nd</v>
      </c>
      <c r="C28" s="10" t="str">
        <f>'[1]Garlic'!C24</f>
        <v>nd</v>
      </c>
      <c r="D28" s="10" t="str">
        <f>'[1]Garlic'!D24</f>
        <v>nd</v>
      </c>
    </row>
    <row r="29" spans="1:4" ht="12.75">
      <c r="A29" s="9" t="str">
        <f>'[1]Garlic'!A25</f>
        <v>Costa Rica</v>
      </c>
      <c r="B29" s="10" t="str">
        <f>'[1]Garlic'!B25</f>
        <v>nd</v>
      </c>
      <c r="C29" s="10">
        <f>'[1]Garlic'!C25</f>
        <v>0.001</v>
      </c>
      <c r="D29" s="10">
        <f>'[1]Garlic'!D25</f>
        <v>2</v>
      </c>
    </row>
    <row r="30" spans="1:4" ht="12.75">
      <c r="A30" s="24" t="s">
        <v>14</v>
      </c>
      <c r="B30" s="10" t="s">
        <v>15</v>
      </c>
      <c r="C30" s="10" t="s">
        <v>15</v>
      </c>
      <c r="D30" s="10" t="s">
        <v>15</v>
      </c>
    </row>
    <row r="31" spans="1:4" ht="12.75">
      <c r="A31" s="9" t="str">
        <f>'[1]Garlic'!A26</f>
        <v>Croatia</v>
      </c>
      <c r="B31" s="10">
        <f>'[1]Garlic'!B26</f>
        <v>5.1</v>
      </c>
      <c r="C31" s="10" t="str">
        <f>'[1]Garlic'!C26</f>
        <v>nd</v>
      </c>
      <c r="D31" s="10">
        <f>'[1]Garlic'!D26</f>
        <v>4</v>
      </c>
    </row>
    <row r="32" spans="1:4" ht="12.75">
      <c r="A32" s="9" t="str">
        <f>'[1]Garlic'!A27</f>
        <v>Curacao</v>
      </c>
      <c r="B32" s="10" t="str">
        <f>'[1]Garlic'!B27</f>
        <v>nd</v>
      </c>
      <c r="C32" s="10" t="str">
        <f>'[1]Garlic'!C27</f>
        <v>nd</v>
      </c>
      <c r="D32" s="10" t="str">
        <f>'[1]Garlic'!D27</f>
        <v>nd</v>
      </c>
    </row>
    <row r="33" spans="1:4" ht="12.75">
      <c r="A33" s="9" t="str">
        <f>'[1]Garlic'!A28</f>
        <v>Cyprus</v>
      </c>
      <c r="B33" s="10">
        <f>'[1]Garlic'!B28</f>
        <v>0.174</v>
      </c>
      <c r="C33" s="10" t="str">
        <f>'[1]Garlic'!C28</f>
        <v>nd</v>
      </c>
      <c r="D33" s="10" t="str">
        <f>'[1]Garlic'!D28</f>
        <v>nd</v>
      </c>
    </row>
    <row r="34" spans="1:4" ht="12.75">
      <c r="A34" s="9" t="str">
        <f>'[1]Garlic'!A29</f>
        <v>Czech Republic</v>
      </c>
      <c r="B34" s="10">
        <f>'[1]Garlic'!B29</f>
        <v>1.59</v>
      </c>
      <c r="C34" s="10">
        <f>'[1]Garlic'!C29</f>
        <v>0.677</v>
      </c>
      <c r="D34" s="10">
        <f>'[1]Garlic'!D29</f>
        <v>1955</v>
      </c>
    </row>
    <row r="35" spans="1:4" ht="12.75">
      <c r="A35" s="9" t="str">
        <f>'[1]Garlic'!A30</f>
        <v>Denmark</v>
      </c>
      <c r="B35" s="10" t="str">
        <f>'[1]Garlic'!B30</f>
        <v>nd</v>
      </c>
      <c r="C35" s="10">
        <f>'[1]Garlic'!C30</f>
        <v>0.782</v>
      </c>
      <c r="D35" s="10">
        <f>'[1]Garlic'!D30</f>
        <v>1626</v>
      </c>
    </row>
    <row r="36" spans="1:4" ht="12.75">
      <c r="A36" s="9" t="str">
        <f>'[1]Garlic'!A31</f>
        <v>Dominica</v>
      </c>
      <c r="B36" s="10" t="str">
        <f>'[1]Garlic'!B31</f>
        <v>nd</v>
      </c>
      <c r="C36" s="10" t="str">
        <f>'[1]Garlic'!C31</f>
        <v>nd</v>
      </c>
      <c r="D36" s="10" t="str">
        <f>'[1]Garlic'!D31</f>
        <v>nd</v>
      </c>
    </row>
    <row r="37" spans="1:4" ht="12.75">
      <c r="A37" s="9" t="str">
        <f>'[1]Garlic'!A32</f>
        <v>Dominican Republic</v>
      </c>
      <c r="B37" s="10">
        <f>'[1]Garlic'!B32</f>
        <v>1.148</v>
      </c>
      <c r="C37" s="10" t="str">
        <f>'[1]Garlic'!C32</f>
        <v>nd</v>
      </c>
      <c r="D37" s="10" t="str">
        <f>'[1]Garlic'!D32</f>
        <v>nd</v>
      </c>
    </row>
    <row r="38" spans="1:4" ht="12.75">
      <c r="A38" s="9" t="str">
        <f>'[1]Garlic'!A33</f>
        <v>Ecuador</v>
      </c>
      <c r="B38" s="10">
        <f>'[1]Garlic'!B33</f>
        <v>0.651</v>
      </c>
      <c r="C38" s="10">
        <f>'[1]Garlic'!C33</f>
        <v>4.083</v>
      </c>
      <c r="D38" s="10">
        <f>'[1]Garlic'!D33</f>
        <v>359</v>
      </c>
    </row>
    <row r="39" spans="1:4" ht="12.75">
      <c r="A39" s="9" t="str">
        <f>'[1]Garlic'!A34</f>
        <v>Egypt</v>
      </c>
      <c r="B39" s="10">
        <f>'[1]Garlic'!B34</f>
        <v>174.659</v>
      </c>
      <c r="C39" s="10">
        <f>'[1]Garlic'!C34</f>
        <v>7.361</v>
      </c>
      <c r="D39" s="10">
        <f>'[1]Garlic'!D34</f>
        <v>4777</v>
      </c>
    </row>
    <row r="40" spans="1:4" ht="12.75">
      <c r="A40" s="9" t="str">
        <f>'[1]Garlic'!A35</f>
        <v>El Salvador</v>
      </c>
      <c r="B40" s="10" t="str">
        <f>'[1]Garlic'!B35</f>
        <v>nd</v>
      </c>
      <c r="C40" s="10" t="str">
        <f>'[1]Garlic'!C35</f>
        <v>nd</v>
      </c>
      <c r="D40" s="10" t="str">
        <f>'[1]Garlic'!D35</f>
        <v>nd</v>
      </c>
    </row>
    <row r="41" spans="1:4" ht="12.75">
      <c r="A41" s="9" t="str">
        <f>'[1]Garlic'!A36</f>
        <v>Estonia</v>
      </c>
      <c r="B41" s="10">
        <f>'[1]Garlic'!B36</f>
        <v>0.074</v>
      </c>
      <c r="C41" s="10">
        <f>'[1]Garlic'!C36</f>
        <v>0.002</v>
      </c>
      <c r="D41" s="10">
        <f>'[1]Garlic'!D36</f>
        <v>13</v>
      </c>
    </row>
    <row r="42" spans="1:4" ht="12.75">
      <c r="A42" s="9" t="s">
        <v>12</v>
      </c>
      <c r="B42" s="10">
        <f>'[1]Garlic'!B$37</f>
        <v>179.658</v>
      </c>
      <c r="C42" s="10">
        <f>'[1]Garlic'!C$37</f>
        <v>0.402</v>
      </c>
      <c r="D42" s="10">
        <f>'[1]Garlic'!D$37</f>
        <v>112</v>
      </c>
    </row>
    <row r="43" spans="1:4" ht="12.75">
      <c r="A43" s="9" t="s">
        <v>13</v>
      </c>
      <c r="B43" s="10" t="s">
        <v>15</v>
      </c>
      <c r="C43" s="10" t="s">
        <v>15</v>
      </c>
      <c r="D43" s="10" t="s">
        <v>15</v>
      </c>
    </row>
    <row r="44" spans="1:4" ht="12.75">
      <c r="A44" s="9" t="str">
        <f>'[1]Garlic'!A38</f>
        <v>France</v>
      </c>
      <c r="B44" s="10">
        <f>'[1]Garlic'!B38</f>
        <v>19.315</v>
      </c>
      <c r="C44" s="10">
        <f>'[1]Garlic'!C38</f>
        <v>10.506</v>
      </c>
      <c r="D44" s="10">
        <f>'[1]Garlic'!D38</f>
        <v>42216</v>
      </c>
    </row>
    <row r="45" spans="1:4" ht="12.75">
      <c r="A45" s="9" t="str">
        <f>'[1]Garlic'!A39</f>
        <v>French Guiana</v>
      </c>
      <c r="B45" s="10" t="str">
        <f>'[1]Garlic'!B39</f>
        <v>nd</v>
      </c>
      <c r="C45" s="10" t="str">
        <f>'[1]Garlic'!C39</f>
        <v>nd</v>
      </c>
      <c r="D45" s="10" t="str">
        <f>'[1]Garlic'!D39</f>
        <v>nd</v>
      </c>
    </row>
    <row r="46" spans="1:4" ht="12.75">
      <c r="A46" s="9" t="str">
        <f>'[1]Garlic'!A40</f>
        <v>Georgia</v>
      </c>
      <c r="B46" s="10">
        <f>'[1]Garlic'!B40</f>
        <v>2.4</v>
      </c>
      <c r="C46" s="10" t="str">
        <f>'[1]Garlic'!C40</f>
        <v>nd</v>
      </c>
      <c r="D46" s="10" t="str">
        <f>'[1]Garlic'!D40</f>
        <v>nd</v>
      </c>
    </row>
    <row r="47" spans="1:4" ht="12.75">
      <c r="A47" s="9" t="str">
        <f>'[1]Garlic'!A41</f>
        <v>Germany</v>
      </c>
      <c r="B47" s="10" t="str">
        <f>'[1]Garlic'!B41</f>
        <v>nd</v>
      </c>
      <c r="C47" s="10">
        <f>'[1]Garlic'!C41</f>
        <v>1.996</v>
      </c>
      <c r="D47" s="10">
        <f>'[1]Garlic'!D41</f>
        <v>5965</v>
      </c>
    </row>
    <row r="48" spans="1:4" ht="12.75">
      <c r="A48" s="9" t="str">
        <f>'[1]Garlic'!A42</f>
        <v>Ghana</v>
      </c>
      <c r="B48" s="10" t="str">
        <f>'[1]Garlic'!B42</f>
        <v>nd</v>
      </c>
      <c r="C48" s="10" t="str">
        <f>'[1]Garlic'!C42</f>
        <v>nd</v>
      </c>
      <c r="D48" s="10" t="str">
        <f>'[1]Garlic'!D42</f>
        <v>nd</v>
      </c>
    </row>
    <row r="49" spans="1:4" ht="12.75">
      <c r="A49" s="9" t="str">
        <f>'[1]Garlic'!A43</f>
        <v>Greece</v>
      </c>
      <c r="B49" s="10">
        <f>'[1]Garlic'!B43</f>
        <v>11</v>
      </c>
      <c r="C49" s="10">
        <f>'[1]Garlic'!C43</f>
        <v>0.565</v>
      </c>
      <c r="D49" s="10">
        <f>'[1]Garlic'!D43</f>
        <v>948</v>
      </c>
    </row>
    <row r="50" spans="1:4" ht="12.75">
      <c r="A50" s="9" t="str">
        <f>'[1]Garlic'!A44</f>
        <v>Grenada</v>
      </c>
      <c r="B50" s="10" t="str">
        <f>'[1]Garlic'!B44</f>
        <v>nd</v>
      </c>
      <c r="C50" s="10" t="str">
        <f>'[1]Garlic'!C44</f>
        <v>nd</v>
      </c>
      <c r="D50" s="10" t="str">
        <f>'[1]Garlic'!D44</f>
        <v>nd</v>
      </c>
    </row>
    <row r="51" spans="1:4" ht="12.75">
      <c r="A51" s="9" t="str">
        <f>'[1]Garlic'!A45</f>
        <v>Guadeloupe</v>
      </c>
      <c r="B51" s="10" t="str">
        <f>'[1]Garlic'!B45</f>
        <v>nd</v>
      </c>
      <c r="C51" s="10" t="str">
        <f>'[1]Garlic'!C45</f>
        <v>nd</v>
      </c>
      <c r="D51" s="10" t="str">
        <f>'[1]Garlic'!D45</f>
        <v>nd</v>
      </c>
    </row>
    <row r="52" spans="1:4" ht="12.75">
      <c r="A52" s="9" t="str">
        <f>'[1]Garlic'!A46</f>
        <v>Guatemala</v>
      </c>
      <c r="B52" s="10">
        <f>'[1]Garlic'!B46</f>
        <v>16.449</v>
      </c>
      <c r="C52" s="10">
        <f>'[1]Garlic'!C46</f>
        <v>0.631</v>
      </c>
      <c r="D52" s="10">
        <f>'[1]Garlic'!D46</f>
        <v>334</v>
      </c>
    </row>
    <row r="53" spans="1:4" ht="12.75">
      <c r="A53" s="9" t="str">
        <f>'[1]Garlic'!A47</f>
        <v>Guyana</v>
      </c>
      <c r="B53" s="10" t="str">
        <f>'[1]Garlic'!B47</f>
        <v>nd</v>
      </c>
      <c r="C53" s="10">
        <f>'[1]Garlic'!C47</f>
        <v>0.001</v>
      </c>
      <c r="D53" s="10" t="str">
        <f>'[1]Garlic'!D47</f>
        <v>nd</v>
      </c>
    </row>
    <row r="54" spans="1:4" ht="12.75">
      <c r="A54" s="9" t="str">
        <f>'[1]Garlic'!A48</f>
        <v>Haiti</v>
      </c>
      <c r="B54" s="10">
        <f>'[1]Garlic'!B48</f>
        <v>0.819</v>
      </c>
      <c r="C54" s="10" t="str">
        <f>'[1]Garlic'!C48</f>
        <v>nd</v>
      </c>
      <c r="D54" s="10" t="str">
        <f>'[1]Garlic'!D48</f>
        <v>nd</v>
      </c>
    </row>
    <row r="55" spans="1:4" ht="12.75">
      <c r="A55" s="9" t="str">
        <f>'[1]Garlic'!A49</f>
        <v>Honduras</v>
      </c>
      <c r="B55" s="10">
        <f>'[1]Garlic'!B49</f>
        <v>0.117</v>
      </c>
      <c r="C55" s="10" t="str">
        <f>'[1]Garlic'!C49</f>
        <v>nd</v>
      </c>
      <c r="D55" s="10" t="str">
        <f>'[1]Garlic'!D49</f>
        <v>nd</v>
      </c>
    </row>
    <row r="56" spans="1:4" ht="12.75">
      <c r="A56" s="9" t="str">
        <f>'[1]Garlic'!A50</f>
        <v>Hong Kong</v>
      </c>
      <c r="B56" s="10" t="str">
        <f>'[1]Garlic'!B50</f>
        <v>nd</v>
      </c>
      <c r="C56" s="10" t="str">
        <f>'[1]Garlic'!C50</f>
        <v>nd</v>
      </c>
      <c r="D56" s="10" t="str">
        <f>'[1]Garlic'!D50</f>
        <v>nd</v>
      </c>
    </row>
    <row r="57" spans="1:4" ht="12.75">
      <c r="A57" s="9" t="str">
        <f>'[1]Garlic'!A51</f>
        <v>Hungary</v>
      </c>
      <c r="B57" s="10">
        <f>'[1]Garlic'!B51</f>
        <v>4.399</v>
      </c>
      <c r="C57" s="10">
        <f>'[1]Garlic'!C51</f>
        <v>1.615</v>
      </c>
      <c r="D57" s="10">
        <f>'[1]Garlic'!D51</f>
        <v>3239</v>
      </c>
    </row>
    <row r="58" spans="1:4" ht="12.75">
      <c r="A58" s="9" t="str">
        <f>'[1]Garlic'!A52</f>
        <v>Iceland</v>
      </c>
      <c r="B58" s="10" t="str">
        <f>'[1]Garlic'!B52</f>
        <v>nd</v>
      </c>
      <c r="C58" s="10" t="str">
        <f>'[1]Garlic'!C52</f>
        <v>nd</v>
      </c>
      <c r="D58" s="10">
        <f>'[1]Garlic'!D52</f>
        <v>1</v>
      </c>
    </row>
    <row r="59" spans="1:4" ht="12.75">
      <c r="A59" s="9" t="str">
        <f>'[1]Garlic'!A53</f>
        <v>India</v>
      </c>
      <c r="B59" s="10">
        <f>'[1]Garlic'!B53</f>
        <v>1070</v>
      </c>
      <c r="C59" s="10">
        <f>'[1]Garlic'!C53</f>
        <v>0.859</v>
      </c>
      <c r="D59" s="10">
        <f>'[1]Garlic'!D53</f>
        <v>485</v>
      </c>
    </row>
    <row r="60" spans="1:4" ht="12.75">
      <c r="A60" s="9" t="str">
        <f>'[1]Garlic'!A54</f>
        <v>Indonesia</v>
      </c>
      <c r="B60" s="10">
        <f>'[1]Garlic'!B54</f>
        <v>14.338</v>
      </c>
      <c r="C60" s="10">
        <f>'[1]Garlic'!C54</f>
        <v>0.013</v>
      </c>
      <c r="D60" s="10">
        <f>'[1]Garlic'!D54</f>
        <v>3</v>
      </c>
    </row>
    <row r="61" spans="1:4" ht="12.75">
      <c r="A61" s="9" t="str">
        <f>'[1]Garlic'!A55</f>
        <v>Ireland</v>
      </c>
      <c r="B61" s="10" t="str">
        <f>'[1]Garlic'!B55</f>
        <v>nd</v>
      </c>
      <c r="C61" s="10">
        <f>'[1]Garlic'!C55</f>
        <v>0.007</v>
      </c>
      <c r="D61" s="10">
        <f>'[1]Garlic'!D55</f>
        <v>30</v>
      </c>
    </row>
    <row r="62" spans="1:4" ht="12.75">
      <c r="A62" s="9" t="str">
        <f>'[1]Garlic'!A56</f>
        <v>Israel</v>
      </c>
      <c r="B62" s="10">
        <f>'[1]Garlic'!B56</f>
        <v>8.233</v>
      </c>
      <c r="C62" s="10" t="str">
        <f>'[1]Garlic'!C56</f>
        <v>nd</v>
      </c>
      <c r="D62" s="10" t="str">
        <f>'[1]Garlic'!D56</f>
        <v>nd</v>
      </c>
    </row>
    <row r="63" spans="1:4" ht="12.75">
      <c r="A63" s="9" t="str">
        <f>'[1]Garlic'!A57</f>
        <v>Italy</v>
      </c>
      <c r="B63" s="10">
        <f>'[1]Garlic'!B57</f>
        <v>26.4</v>
      </c>
      <c r="C63" s="10">
        <f>'[1]Garlic'!C57</f>
        <v>9.07</v>
      </c>
      <c r="D63" s="10">
        <f>'[1]Garlic'!D57</f>
        <v>29570</v>
      </c>
    </row>
    <row r="64" spans="1:4" ht="12.75">
      <c r="A64" s="9" t="str">
        <f>'[1]Garlic'!A58</f>
        <v>Jamaica</v>
      </c>
      <c r="B64" s="10" t="str">
        <f>'[1]Garlic'!B58</f>
        <v>nd</v>
      </c>
      <c r="C64" s="10" t="str">
        <f>'[1]Garlic'!C58</f>
        <v>nd</v>
      </c>
      <c r="D64" s="10" t="str">
        <f>'[1]Garlic'!D58</f>
        <v>nd</v>
      </c>
    </row>
    <row r="65" spans="1:4" ht="12.75">
      <c r="A65" s="9" t="str">
        <f>'[1]Garlic'!A59</f>
        <v>Japan</v>
      </c>
      <c r="B65" s="10">
        <f>'[1]Garlic'!B59</f>
        <v>20.5</v>
      </c>
      <c r="C65" s="10">
        <f>'[1]Garlic'!C59</f>
        <v>0.04</v>
      </c>
      <c r="D65" s="10">
        <f>'[1]Garlic'!D59</f>
        <v>102</v>
      </c>
    </row>
    <row r="66" spans="1:4" ht="12.75">
      <c r="A66" s="9" t="str">
        <f>'[1]Garlic'!A60</f>
        <v>Kazakhstan</v>
      </c>
      <c r="B66" s="10">
        <f>'[1]Garlic'!B60</f>
        <v>0.6</v>
      </c>
      <c r="C66" s="10">
        <f>'[1]Garlic'!C60</f>
        <v>1.213</v>
      </c>
      <c r="D66" s="10">
        <f>'[1]Garlic'!D60</f>
        <v>641</v>
      </c>
    </row>
    <row r="67" spans="1:4" ht="12.75">
      <c r="A67" s="9" t="str">
        <f>'[1]Garlic'!A61</f>
        <v>Kenya</v>
      </c>
      <c r="B67" s="10">
        <f>'[1]Garlic'!B61</f>
        <v>2.513</v>
      </c>
      <c r="C67" s="10">
        <f>'[1]Garlic'!C61</f>
        <v>0.044</v>
      </c>
      <c r="D67" s="10">
        <f>'[1]Garlic'!D61</f>
        <v>30</v>
      </c>
    </row>
    <row r="68" spans="1:4" ht="12.75">
      <c r="A68" s="9" t="str">
        <f>'[1]Garlic'!A62</f>
        <v>Korea, Republic of</v>
      </c>
      <c r="B68" s="10" t="str">
        <f>'[1]Garlic'!B62</f>
        <v>nd</v>
      </c>
      <c r="C68" s="10" t="str">
        <f>'[1]Garlic'!C62</f>
        <v>nd</v>
      </c>
      <c r="D68" s="10" t="str">
        <f>'[1]Garlic'!D62</f>
        <v>nd</v>
      </c>
    </row>
    <row r="69" spans="1:4" ht="12.75">
      <c r="A69" s="9" t="str">
        <f>'[1]Garlic'!A63</f>
        <v>Kyrgyzstan</v>
      </c>
      <c r="B69" s="10">
        <f>'[1]Garlic'!B63</f>
        <v>32.024</v>
      </c>
      <c r="C69" s="10">
        <f>'[1]Garlic'!C63</f>
        <v>0.536</v>
      </c>
      <c r="D69" s="10">
        <f>'[1]Garlic'!D63</f>
        <v>193</v>
      </c>
    </row>
    <row r="70" spans="1:4" ht="12.75">
      <c r="A70" s="9" t="str">
        <f>'[1]Garlic'!A64</f>
        <v>Latvia</v>
      </c>
      <c r="B70" s="10">
        <f>'[1]Garlic'!B64</f>
        <v>0.066</v>
      </c>
      <c r="C70" s="10">
        <f>'[1]Garlic'!C64</f>
        <v>0.01</v>
      </c>
      <c r="D70" s="10">
        <f>'[1]Garlic'!D64</f>
        <v>25</v>
      </c>
    </row>
    <row r="71" spans="1:4" ht="12.75">
      <c r="A71" s="9" t="str">
        <f>'[1]Garlic'!A65</f>
        <v>Lebanon</v>
      </c>
      <c r="B71" s="10">
        <f>'[1]Garlic'!B65</f>
        <v>3.4</v>
      </c>
      <c r="C71" s="10">
        <f>'[1]Garlic'!C65</f>
        <v>0.025</v>
      </c>
      <c r="D71" s="10">
        <f>'[1]Garlic'!D65</f>
        <v>9</v>
      </c>
    </row>
    <row r="72" spans="1:4" ht="12.75">
      <c r="A72" s="9" t="str">
        <f>'[1]Garlic'!A66</f>
        <v>Liberia</v>
      </c>
      <c r="B72" s="10" t="str">
        <f>'[1]Garlic'!B66</f>
        <v>nd</v>
      </c>
      <c r="C72" s="10" t="str">
        <f>'[1]Garlic'!C66</f>
        <v>nd</v>
      </c>
      <c r="D72" s="10" t="str">
        <f>'[1]Garlic'!D66</f>
        <v>nd</v>
      </c>
    </row>
    <row r="73" spans="1:4" ht="12.75">
      <c r="A73" s="9" t="str">
        <f>'[1]Garlic'!A67</f>
        <v>Lithuania</v>
      </c>
      <c r="B73" s="10">
        <f>'[1]Garlic'!B67</f>
        <v>2.916</v>
      </c>
      <c r="C73" s="10">
        <f>'[1]Garlic'!C67</f>
        <v>0.198</v>
      </c>
      <c r="D73" s="10">
        <f>'[1]Garlic'!D67</f>
        <v>609</v>
      </c>
    </row>
    <row r="74" spans="1:4" ht="12.75">
      <c r="A74" s="9" t="str">
        <f>'[1]Garlic'!A68</f>
        <v>Macedonia</v>
      </c>
      <c r="B74" s="10" t="str">
        <f>'[1]Garlic'!B68</f>
        <v>nd</v>
      </c>
      <c r="C74" s="10" t="str">
        <f>'[1]Garlic'!C68</f>
        <v>nd</v>
      </c>
      <c r="D74" s="10" t="str">
        <f>'[1]Garlic'!D68</f>
        <v>nd</v>
      </c>
    </row>
    <row r="75" spans="1:4" ht="12.75">
      <c r="A75" s="9" t="str">
        <f>'[1]Garlic'!A69</f>
        <v>Martinique</v>
      </c>
      <c r="B75" s="10" t="str">
        <f>'[1]Garlic'!B69</f>
        <v>nd</v>
      </c>
      <c r="C75" s="10" t="str">
        <f>'[1]Garlic'!C69</f>
        <v>nd</v>
      </c>
      <c r="D75" s="10" t="str">
        <f>'[1]Garlic'!D69</f>
        <v>nd</v>
      </c>
    </row>
    <row r="76" spans="1:4" ht="12.75">
      <c r="A76" s="9" t="str">
        <f>'[1]Garlic'!A70</f>
        <v>Mexico</v>
      </c>
      <c r="B76" s="10">
        <f>'[1]Garlic'!B70</f>
        <v>56.088</v>
      </c>
      <c r="C76" s="10">
        <f>'[1]Garlic'!C70</f>
        <v>12.41</v>
      </c>
      <c r="D76" s="10">
        <f>'[1]Garlic'!D70</f>
        <v>15535</v>
      </c>
    </row>
    <row r="77" spans="1:4" ht="12.75">
      <c r="A77" s="9" t="str">
        <f>'[1]Garlic'!A71</f>
        <v>Moldova</v>
      </c>
      <c r="B77" s="10" t="str">
        <f>'[1]Garlic'!B71</f>
        <v>nd</v>
      </c>
      <c r="C77" s="10" t="str">
        <f>'[1]Garlic'!C71</f>
        <v>nd</v>
      </c>
      <c r="D77" s="10" t="str">
        <f>'[1]Garlic'!D71</f>
        <v>nd</v>
      </c>
    </row>
    <row r="78" spans="1:4" ht="12.75">
      <c r="A78" s="9" t="str">
        <f>'[1]Garlic'!A72</f>
        <v>Montenegro</v>
      </c>
      <c r="B78" s="10">
        <f>'[1]Garlic'!B72</f>
        <v>0.784</v>
      </c>
      <c r="C78" s="10" t="str">
        <f>'[1]Garlic'!C72</f>
        <v>nd</v>
      </c>
      <c r="D78" s="10" t="str">
        <f>'[1]Garlic'!D72</f>
        <v>nd</v>
      </c>
    </row>
    <row r="79" spans="1:4" ht="12.75">
      <c r="A79" s="9" t="str">
        <f>'[1]Garlic'!A73</f>
        <v>Montserrat</v>
      </c>
      <c r="B79" s="10" t="str">
        <f>'[1]Garlic'!B73</f>
        <v>nd</v>
      </c>
      <c r="C79" s="10" t="str">
        <f>'[1]Garlic'!C73</f>
        <v>nd</v>
      </c>
      <c r="D79" s="10" t="str">
        <f>'[1]Garlic'!D73</f>
        <v>nd</v>
      </c>
    </row>
    <row r="80" spans="1:4" ht="12.75">
      <c r="A80" s="9" t="str">
        <f>'[1]Garlic'!A74</f>
        <v>Morocco</v>
      </c>
      <c r="B80" s="10">
        <f>'[1]Garlic'!B74</f>
        <v>13</v>
      </c>
      <c r="C80" s="10">
        <f>'[1]Garlic'!C74</f>
        <v>0.313</v>
      </c>
      <c r="D80" s="10">
        <f>'[1]Garlic'!D74</f>
        <v>308</v>
      </c>
    </row>
    <row r="81" spans="1:4" ht="12.75">
      <c r="A81" s="9" t="s">
        <v>18</v>
      </c>
      <c r="B81" s="10">
        <f>'[1]Garlic'!B$75</f>
        <v>200</v>
      </c>
      <c r="C81" s="10">
        <f>'[1]Garlic'!C$75</f>
        <v>1.44</v>
      </c>
      <c r="D81" s="10">
        <f>'[1]Garlic'!D$75</f>
        <v>315</v>
      </c>
    </row>
    <row r="82" spans="1:4" ht="12.75">
      <c r="A82" s="9" t="str">
        <f>'[1]Garlic'!A76</f>
        <v>Netherlands</v>
      </c>
      <c r="B82" s="10">
        <f>'[1]Garlic'!B76</f>
        <v>10.77</v>
      </c>
      <c r="C82" s="10">
        <f>'[1]Garlic'!C76</f>
        <v>22.86</v>
      </c>
      <c r="D82" s="10">
        <f>'[1]Garlic'!D76</f>
        <v>41818</v>
      </c>
    </row>
    <row r="83" spans="1:4" ht="12.75">
      <c r="A83" s="9" t="str">
        <f>'[1]Garlic'!A77</f>
        <v>Netherlands Antilles</v>
      </c>
      <c r="B83" s="10" t="str">
        <f>'[1]Garlic'!B77</f>
        <v>nd</v>
      </c>
      <c r="C83" s="10" t="str">
        <f>'[1]Garlic'!C77</f>
        <v>nd</v>
      </c>
      <c r="D83" s="10" t="str">
        <f>'[1]Garlic'!D77</f>
        <v>nd</v>
      </c>
    </row>
    <row r="84" spans="1:4" ht="12.75">
      <c r="A84" s="9" t="str">
        <f>'[1]Garlic'!A78</f>
        <v>New Zealand</v>
      </c>
      <c r="B84" s="10">
        <f>'[1]Garlic'!B78</f>
        <v>1.6</v>
      </c>
      <c r="C84" s="10">
        <f>'[1]Garlic'!C78</f>
        <v>0.563</v>
      </c>
      <c r="D84" s="10">
        <f>'[1]Garlic'!D78</f>
        <v>588</v>
      </c>
    </row>
    <row r="85" spans="1:4" ht="12.75">
      <c r="A85" s="9" t="str">
        <f>'[1]Garlic'!A79</f>
        <v>Nicaragua</v>
      </c>
      <c r="B85" s="10" t="str">
        <f>'[1]Garlic'!B79</f>
        <v>nd</v>
      </c>
      <c r="C85" s="10" t="str">
        <f>'[1]Garlic'!C79</f>
        <v>nd</v>
      </c>
      <c r="D85" s="10" t="str">
        <f>'[1]Garlic'!D79</f>
        <v>nd</v>
      </c>
    </row>
    <row r="86" spans="1:12" ht="12.75">
      <c r="A86" s="9" t="str">
        <f>'[1]Garlic'!A80</f>
        <v>Niger</v>
      </c>
      <c r="B86" s="10">
        <f>'[1]Garlic'!B80</f>
        <v>2.436</v>
      </c>
      <c r="C86" s="10">
        <f>'[1]Garlic'!C80</f>
        <v>0.329</v>
      </c>
      <c r="D86" s="10">
        <f>'[1]Garlic'!D80</f>
        <v>188</v>
      </c>
      <c r="F86" s="27" t="s">
        <v>10</v>
      </c>
      <c r="G86" s="27"/>
      <c r="H86" s="27"/>
      <c r="I86" s="27"/>
      <c r="J86" s="27"/>
      <c r="K86" s="27"/>
      <c r="L86" s="27"/>
    </row>
    <row r="87" spans="1:12" ht="12.75">
      <c r="A87" s="9" t="str">
        <f>'[1]Garlic'!A81</f>
        <v>Nigeria</v>
      </c>
      <c r="B87" s="10" t="str">
        <f>'[1]Garlic'!B81</f>
        <v>nd</v>
      </c>
      <c r="C87" s="10">
        <f>'[1]Garlic'!C81</f>
        <v>0.487</v>
      </c>
      <c r="D87" s="10">
        <f>'[1]Garlic'!D81</f>
        <v>41</v>
      </c>
      <c r="F87" s="27"/>
      <c r="G87" s="27"/>
      <c r="H87" s="27"/>
      <c r="I87" s="27"/>
      <c r="J87" s="27"/>
      <c r="K87" s="27"/>
      <c r="L87" s="27"/>
    </row>
    <row r="88" spans="1:4" ht="12.75">
      <c r="A88" s="9" t="str">
        <f>'[1]Garlic'!A82</f>
        <v>Pakistan</v>
      </c>
      <c r="B88" s="10">
        <f>'[1]Garlic'!B82</f>
        <v>67.204</v>
      </c>
      <c r="C88" s="10">
        <f>'[1]Garlic'!C82</f>
        <v>5.813</v>
      </c>
      <c r="D88" s="10">
        <f>'[1]Garlic'!D82</f>
        <v>1746</v>
      </c>
    </row>
    <row r="89" spans="1:4" ht="12.75">
      <c r="A89" s="9" t="str">
        <f>'[1]Garlic'!A83</f>
        <v>Palestinian Authority</v>
      </c>
      <c r="B89" s="10" t="str">
        <f>'[1]Garlic'!B83</f>
        <v>nd</v>
      </c>
      <c r="C89" s="10" t="str">
        <f>'[1]Garlic'!C83</f>
        <v>nd</v>
      </c>
      <c r="D89" s="10" t="str">
        <f>'[1]Garlic'!D83</f>
        <v>nd</v>
      </c>
    </row>
    <row r="90" spans="1:4" ht="12.75">
      <c r="A90" s="9" t="str">
        <f>'[1]Garlic'!A84</f>
        <v>Panama</v>
      </c>
      <c r="B90" s="10" t="str">
        <f>'[1]Garlic'!B84</f>
        <v>nd</v>
      </c>
      <c r="C90" s="10" t="str">
        <f>'[1]Garlic'!C84</f>
        <v>nd</v>
      </c>
      <c r="D90" s="10" t="str">
        <f>'[1]Garlic'!D84</f>
        <v>nd</v>
      </c>
    </row>
    <row r="91" spans="1:4" ht="12.75">
      <c r="A91" s="9" t="str">
        <f>'[1]Garlic'!A85</f>
        <v>Papua New Guinea</v>
      </c>
      <c r="B91" s="10" t="str">
        <f>'[1]Garlic'!B85</f>
        <v>nd</v>
      </c>
      <c r="C91" s="10" t="str">
        <f>'[1]Garlic'!C85</f>
        <v>nd</v>
      </c>
      <c r="D91" s="10" t="str">
        <f>'[1]Garlic'!D85</f>
        <v>nd</v>
      </c>
    </row>
    <row r="92" spans="1:4" ht="12.75">
      <c r="A92" s="9" t="str">
        <f>'[1]Garlic'!A86</f>
        <v>Paraguay</v>
      </c>
      <c r="B92" s="10">
        <f>'[1]Garlic'!B86</f>
        <v>0.57</v>
      </c>
      <c r="C92" s="10">
        <f>'[1]Garlic'!C86</f>
        <v>0.318</v>
      </c>
      <c r="D92" s="10">
        <f>'[1]Garlic'!D86</f>
        <v>150</v>
      </c>
    </row>
    <row r="93" spans="1:4" ht="12.75">
      <c r="A93" s="9" t="str">
        <f>'[1]Garlic'!A87</f>
        <v>Peru</v>
      </c>
      <c r="B93" s="10">
        <f>'[1]Garlic'!B87</f>
        <v>57.613</v>
      </c>
      <c r="C93" s="10">
        <f>'[1]Garlic'!C87</f>
        <v>1.47</v>
      </c>
      <c r="D93" s="10">
        <f>'[1]Garlic'!D87</f>
        <v>631</v>
      </c>
    </row>
    <row r="94" spans="1:4" ht="12.75">
      <c r="A94" s="9" t="str">
        <f>'[1]Garlic'!A88</f>
        <v>Philippines</v>
      </c>
      <c r="B94" s="10">
        <f>'[1]Garlic'!B88</f>
        <v>10.451</v>
      </c>
      <c r="C94" s="10">
        <f>'[1]Garlic'!C88</f>
        <v>0.041</v>
      </c>
      <c r="D94" s="10">
        <f>'[1]Garlic'!D88</f>
        <v>21</v>
      </c>
    </row>
    <row r="95" spans="1:4" ht="12.75">
      <c r="A95" s="9" t="str">
        <f>'[1]Garlic'!A89</f>
        <v>Poland</v>
      </c>
      <c r="B95" s="10" t="str">
        <f>'[1]Garlic'!B89</f>
        <v>nd</v>
      </c>
      <c r="C95" s="10">
        <f>'[1]Garlic'!C89</f>
        <v>0.284</v>
      </c>
      <c r="D95" s="10">
        <f>'[1]Garlic'!D89</f>
        <v>382</v>
      </c>
    </row>
    <row r="96" spans="1:4" ht="12.75">
      <c r="A96" s="9" t="str">
        <f>'[1]Garlic'!A90</f>
        <v>Portugal</v>
      </c>
      <c r="B96" s="10">
        <f>'[1]Garlic'!B90</f>
        <v>1.9</v>
      </c>
      <c r="C96" s="10">
        <f>'[1]Garlic'!C90</f>
        <v>0.059</v>
      </c>
      <c r="D96" s="10">
        <f>'[1]Garlic'!D90</f>
        <v>263</v>
      </c>
    </row>
    <row r="97" spans="1:4" ht="12.75">
      <c r="A97" s="9" t="str">
        <f>'[1]Garlic'!A91</f>
        <v>Romania</v>
      </c>
      <c r="B97" s="10">
        <f>'[1]Garlic'!B91</f>
        <v>63.245</v>
      </c>
      <c r="C97" s="10">
        <f>'[1]Garlic'!C91</f>
        <v>0.015</v>
      </c>
      <c r="D97" s="10">
        <f>'[1]Garlic'!D91</f>
        <v>19</v>
      </c>
    </row>
    <row r="98" spans="1:4" ht="12.75">
      <c r="A98" s="9" t="str">
        <f>'[1]Garlic'!A92</f>
        <v>Russia</v>
      </c>
      <c r="B98" s="10" t="str">
        <f>'[1]Garlic'!B92</f>
        <v>nd</v>
      </c>
      <c r="C98" s="10" t="str">
        <f>'[1]Garlic'!C92</f>
        <v>nd</v>
      </c>
      <c r="D98" s="10" t="str">
        <f>'[1]Garlic'!D92</f>
        <v>nd</v>
      </c>
    </row>
    <row r="99" spans="1:4" ht="12.75">
      <c r="A99" s="9" t="str">
        <f>'[1]Garlic'!A93</f>
        <v>Senegal</v>
      </c>
      <c r="B99" s="10" t="str">
        <f>'[1]Garlic'!B93</f>
        <v>nd</v>
      </c>
      <c r="C99" s="10">
        <f>'[1]Garlic'!C93</f>
        <v>0.004</v>
      </c>
      <c r="D99" s="10">
        <f>'[1]Garlic'!D93</f>
        <v>1</v>
      </c>
    </row>
    <row r="100" spans="1:4" ht="12.75">
      <c r="A100" s="9" t="str">
        <f>'[1]Garlic'!A94</f>
        <v>Serbia</v>
      </c>
      <c r="B100" s="10">
        <f>'[1]Garlic'!B94</f>
        <v>21.51</v>
      </c>
      <c r="C100" s="10">
        <f>'[1]Garlic'!C94</f>
        <v>0.131</v>
      </c>
      <c r="D100" s="10">
        <f>'[1]Garlic'!D94</f>
        <v>48</v>
      </c>
    </row>
    <row r="101" spans="1:4" ht="12.75">
      <c r="A101" s="9" t="str">
        <f>'[1]Garlic'!A95</f>
        <v>Sierra Leone</v>
      </c>
      <c r="B101" s="10" t="str">
        <f>'[1]Garlic'!B95</f>
        <v>nd</v>
      </c>
      <c r="C101" s="10" t="str">
        <f>'[1]Garlic'!C95</f>
        <v>nd</v>
      </c>
      <c r="D101" s="10" t="str">
        <f>'[1]Garlic'!D95</f>
        <v>nd</v>
      </c>
    </row>
    <row r="102" spans="1:4" ht="12.75">
      <c r="A102" s="9" t="str">
        <f>'[1]Garlic'!A96</f>
        <v>Slovakia</v>
      </c>
      <c r="B102" s="10">
        <f>'[1]Garlic'!B96</f>
        <v>2.121</v>
      </c>
      <c r="C102" s="10">
        <f>'[1]Garlic'!C96</f>
        <v>0.178</v>
      </c>
      <c r="D102" s="10">
        <f>'[1]Garlic'!D96</f>
        <v>573</v>
      </c>
    </row>
    <row r="103" spans="1:4" ht="12.75">
      <c r="A103" s="9" t="str">
        <f>'[1]Garlic'!A97</f>
        <v>Slovenia</v>
      </c>
      <c r="B103" s="10">
        <f>'[1]Garlic'!B97</f>
        <v>0.307</v>
      </c>
      <c r="C103" s="10">
        <f>'[1]Garlic'!C97</f>
        <v>0.148</v>
      </c>
      <c r="D103" s="10">
        <f>'[1]Garlic'!D97</f>
        <v>122</v>
      </c>
    </row>
    <row r="104" spans="1:4" ht="12.75">
      <c r="A104" s="9" t="str">
        <f>'[1]Garlic'!A98</f>
        <v>South Africa</v>
      </c>
      <c r="B104" s="10" t="str">
        <f>'[1]Garlic'!B98</f>
        <v>nd</v>
      </c>
      <c r="C104" s="10">
        <f>'[1]Garlic'!C98</f>
        <v>0.143</v>
      </c>
      <c r="D104" s="10">
        <f>'[1]Garlic'!D98</f>
        <v>388</v>
      </c>
    </row>
    <row r="105" spans="1:4" ht="12.75">
      <c r="A105" s="9" t="str">
        <f>'[1]Garlic'!A99</f>
        <v>Spain</v>
      </c>
      <c r="B105" s="10">
        <f>'[1]Garlic'!B99</f>
        <v>154</v>
      </c>
      <c r="C105" s="10">
        <f>'[1]Garlic'!C99</f>
        <v>48.909</v>
      </c>
      <c r="D105" s="10">
        <f>'[1]Garlic'!D99</f>
        <v>122931</v>
      </c>
    </row>
    <row r="106" spans="1:4" ht="12.75">
      <c r="A106" s="9" t="str">
        <f>'[1]Garlic'!A100</f>
        <v>St. Barthelemy</v>
      </c>
      <c r="B106" s="10" t="str">
        <f>'[1]Garlic'!B100</f>
        <v>nd</v>
      </c>
      <c r="C106" s="10" t="str">
        <f>'[1]Garlic'!C100</f>
        <v>nd</v>
      </c>
      <c r="D106" s="10" t="str">
        <f>'[1]Garlic'!D100</f>
        <v>nd</v>
      </c>
    </row>
    <row r="107" spans="1:4" ht="12.75">
      <c r="A107" s="9" t="str">
        <f>'[1]Garlic'!A101</f>
        <v>St. Kitts and Nevis</v>
      </c>
      <c r="B107" s="10" t="str">
        <f>'[1]Garlic'!B101</f>
        <v>nd</v>
      </c>
      <c r="C107" s="10" t="str">
        <f>'[1]Garlic'!C101</f>
        <v>nd</v>
      </c>
      <c r="D107" s="10" t="str">
        <f>'[1]Garlic'!D101</f>
        <v>nd</v>
      </c>
    </row>
    <row r="108" spans="1:4" ht="12.75">
      <c r="A108" s="9" t="str">
        <f>'[1]Garlic'!A102</f>
        <v>St. Lucia</v>
      </c>
      <c r="B108" s="10" t="str">
        <f>'[1]Garlic'!B102</f>
        <v>nd</v>
      </c>
      <c r="C108" s="10" t="str">
        <f>'[1]Garlic'!C102</f>
        <v>nd</v>
      </c>
      <c r="D108" s="10" t="str">
        <f>'[1]Garlic'!D102</f>
        <v>nd</v>
      </c>
    </row>
    <row r="109" spans="1:4" ht="12.75">
      <c r="A109" s="9" t="str">
        <f>'[1]Garlic'!A103</f>
        <v>St. Martin</v>
      </c>
      <c r="B109" s="10" t="str">
        <f>'[1]Garlic'!B103</f>
        <v>nd</v>
      </c>
      <c r="C109" s="10" t="str">
        <f>'[1]Garlic'!C103</f>
        <v>nd</v>
      </c>
      <c r="D109" s="10" t="str">
        <f>'[1]Garlic'!D103</f>
        <v>nd</v>
      </c>
    </row>
    <row r="110" spans="1:4" ht="12.75">
      <c r="A110" s="9" t="str">
        <f>'[1]Garlic'!A104</f>
        <v>St. Vincent and the Grenadines</v>
      </c>
      <c r="B110" s="10" t="str">
        <f>'[1]Garlic'!B104</f>
        <v>nd</v>
      </c>
      <c r="C110" s="10" t="str">
        <f>'[1]Garlic'!C104</f>
        <v>nd</v>
      </c>
      <c r="D110" s="10" t="str">
        <f>'[1]Garlic'!D104</f>
        <v>nd</v>
      </c>
    </row>
    <row r="111" spans="1:4" ht="12.75">
      <c r="A111" s="9" t="str">
        <f>'[1]Garlic'!A105</f>
        <v>Sudan</v>
      </c>
      <c r="B111" s="10">
        <f>'[1]Garlic'!B105</f>
        <v>25.2</v>
      </c>
      <c r="C111" s="10">
        <f>'[1]Garlic'!C105</f>
        <v>0.025</v>
      </c>
      <c r="D111" s="10">
        <f>'[1]Garlic'!D105</f>
        <v>9</v>
      </c>
    </row>
    <row r="112" spans="1:4" ht="12.75">
      <c r="A112" s="9" t="str">
        <f>'[1]Garlic'!A106</f>
        <v>Suriname</v>
      </c>
      <c r="B112" s="10" t="str">
        <f>'[1]Garlic'!B106</f>
        <v>nd</v>
      </c>
      <c r="C112" s="10" t="str">
        <f>'[1]Garlic'!C106</f>
        <v>nd</v>
      </c>
      <c r="D112" s="10" t="str">
        <f>'[1]Garlic'!D106</f>
        <v>nd</v>
      </c>
    </row>
    <row r="113" spans="1:4" ht="12.75">
      <c r="A113" s="9" t="str">
        <f>'[1]Garlic'!A107</f>
        <v>Switzerland</v>
      </c>
      <c r="B113" s="10">
        <f>'[1]Garlic'!B107</f>
        <v>0.009</v>
      </c>
      <c r="C113" s="10">
        <f>'[1]Garlic'!C107</f>
        <v>0.012</v>
      </c>
      <c r="D113" s="10">
        <f>'[1]Garlic'!D107</f>
        <v>58</v>
      </c>
    </row>
    <row r="114" spans="1:4" ht="12.75">
      <c r="A114" s="9" t="str">
        <f>'[1]Garlic'!A108</f>
        <v>Syria</v>
      </c>
      <c r="B114" s="10" t="str">
        <f>'[1]Garlic'!B108</f>
        <v>nd</v>
      </c>
      <c r="C114" s="10" t="str">
        <f>'[1]Garlic'!C108</f>
        <v>nd</v>
      </c>
      <c r="D114" s="10" t="str">
        <f>'[1]Garlic'!D108</f>
        <v>nd</v>
      </c>
    </row>
    <row r="115" spans="1:4" ht="12.75">
      <c r="A115" s="9" t="str">
        <f>'[1]Garlic'!A109</f>
        <v>Taiwan</v>
      </c>
      <c r="B115" s="10" t="str">
        <f>'[1]Garlic'!B109</f>
        <v>nd</v>
      </c>
      <c r="C115" s="10" t="str">
        <f>'[1]Garlic'!C109</f>
        <v>nd</v>
      </c>
      <c r="D115" s="10" t="str">
        <f>'[1]Garlic'!D109</f>
        <v>nd</v>
      </c>
    </row>
    <row r="116" spans="1:4" ht="12.75">
      <c r="A116" s="9" t="str">
        <f>'[1]Garlic'!A110</f>
        <v>Tajikistan</v>
      </c>
      <c r="B116" s="10">
        <f>'[1]Garlic'!B110</f>
        <v>0.3</v>
      </c>
      <c r="C116" s="10" t="str">
        <f>'[1]Garlic'!C110</f>
        <v>nd</v>
      </c>
      <c r="D116" s="10" t="str">
        <f>'[1]Garlic'!D110</f>
        <v>nd</v>
      </c>
    </row>
    <row r="117" spans="1:12" ht="12.75">
      <c r="A117" s="9" t="str">
        <f>'[1]Garlic'!A111</f>
        <v>Tanzania</v>
      </c>
      <c r="B117" s="10" t="str">
        <f>'[1]Garlic'!B111</f>
        <v>nd</v>
      </c>
      <c r="C117" s="10" t="str">
        <f>'[1]Garlic'!C111</f>
        <v>nd</v>
      </c>
      <c r="D117" s="10" t="str">
        <f>'[1]Garlic'!D111</f>
        <v>nd</v>
      </c>
      <c r="E117" s="19"/>
      <c r="F117" s="19"/>
      <c r="G117" s="19"/>
      <c r="H117" s="19"/>
      <c r="I117" s="19"/>
      <c r="J117" s="19"/>
      <c r="K117" s="19"/>
      <c r="L117" s="19"/>
    </row>
    <row r="118" spans="1:12" ht="12.75">
      <c r="A118" s="9" t="str">
        <f>'[1]Garlic'!A112</f>
        <v>Thailand</v>
      </c>
      <c r="B118" s="10">
        <f>'[1]Garlic'!B112</f>
        <v>71.433</v>
      </c>
      <c r="C118" s="10">
        <f>'[1]Garlic'!C112</f>
        <v>0.199</v>
      </c>
      <c r="D118" s="10">
        <f>'[1]Garlic'!D112</f>
        <v>249</v>
      </c>
      <c r="E118" s="19"/>
      <c r="F118" s="19"/>
      <c r="G118" s="19"/>
      <c r="H118" s="19"/>
      <c r="I118" s="19"/>
      <c r="J118" s="19"/>
      <c r="K118" s="19"/>
      <c r="L118" s="19"/>
    </row>
    <row r="119" spans="1:12" ht="12.75">
      <c r="A119" s="9" t="str">
        <f>'[1]Garlic'!A113</f>
        <v>Timor-Leste</v>
      </c>
      <c r="B119" s="10">
        <f>'[1]Garlic'!B113</f>
        <v>0.271</v>
      </c>
      <c r="C119" s="10" t="str">
        <f>'[1]Garlic'!C113</f>
        <v>nd</v>
      </c>
      <c r="D119" s="10" t="str">
        <f>'[1]Garlic'!D113</f>
        <v>nd</v>
      </c>
      <c r="E119" s="19"/>
      <c r="F119" s="19"/>
      <c r="G119" s="19"/>
      <c r="H119" s="19"/>
      <c r="I119" s="19"/>
      <c r="J119" s="19"/>
      <c r="K119" s="19"/>
      <c r="L119" s="19"/>
    </row>
    <row r="120" spans="1:4" ht="12.75" customHeight="1">
      <c r="A120" s="9" t="str">
        <f>'[1]Garlic'!A114</f>
        <v>Tonga</v>
      </c>
      <c r="B120" s="10" t="str">
        <f>'[1]Garlic'!B114</f>
        <v>nd</v>
      </c>
      <c r="C120" s="10" t="str">
        <f>'[1]Garlic'!C114</f>
        <v>nd</v>
      </c>
      <c r="D120" s="10" t="str">
        <f>'[1]Garlic'!D114</f>
        <v>nd</v>
      </c>
    </row>
    <row r="121" spans="1:4" ht="12.75">
      <c r="A121" s="9" t="str">
        <f>'[1]Garlic'!A115</f>
        <v>Trinidad and Tobago</v>
      </c>
      <c r="B121" s="10" t="str">
        <f>'[1]Garlic'!B115</f>
        <v>nd</v>
      </c>
      <c r="C121" s="10">
        <f>'[1]Garlic'!C115</f>
        <v>0.083</v>
      </c>
      <c r="D121" s="10">
        <f>'[1]Garlic'!D115</f>
        <v>41</v>
      </c>
    </row>
    <row r="122" spans="1:4" ht="12.75">
      <c r="A122" s="9" t="str">
        <f>'[1]Garlic'!A116</f>
        <v>Tunisia</v>
      </c>
      <c r="B122" s="10">
        <f>'[1]Garlic'!B116</f>
        <v>6.594</v>
      </c>
      <c r="C122" s="10">
        <f>'[1]Garlic'!C116</f>
        <v>0.02</v>
      </c>
      <c r="D122" s="10">
        <f>'[1]Garlic'!D116</f>
        <v>16</v>
      </c>
    </row>
    <row r="123" spans="1:4" ht="12.75">
      <c r="A123" s="9" t="str">
        <f>'[1]Garlic'!A117</f>
        <v>Turkey</v>
      </c>
      <c r="B123" s="10">
        <f>'[1]Garlic'!B117</f>
        <v>105.363</v>
      </c>
      <c r="C123" s="10">
        <f>'[1]Garlic'!C117</f>
        <v>0.054</v>
      </c>
      <c r="D123" s="10">
        <f>'[1]Garlic'!D117</f>
        <v>119</v>
      </c>
    </row>
    <row r="124" spans="1:4" ht="12.75">
      <c r="A124" s="9" t="str">
        <f>'[1]Garlic'!A118</f>
        <v>Turkmenistan</v>
      </c>
      <c r="B124" s="10">
        <f>'[1]Garlic'!B118</f>
        <v>2.5</v>
      </c>
      <c r="C124" s="10">
        <f>'[1]Garlic'!C118</f>
        <v>0.051</v>
      </c>
      <c r="D124" s="10">
        <f>'[1]Garlic'!D118</f>
        <v>53</v>
      </c>
    </row>
    <row r="125" spans="1:4" ht="12.75">
      <c r="A125" s="9" t="str">
        <f>'[1]Garlic'!A119</f>
        <v>Ukraine</v>
      </c>
      <c r="B125" s="10">
        <f>'[1]Garlic'!B119</f>
        <v>150.1</v>
      </c>
      <c r="C125" s="10">
        <f>'[1]Garlic'!C119</f>
        <v>0.062</v>
      </c>
      <c r="D125" s="10">
        <f>'[1]Garlic'!D119</f>
        <v>74</v>
      </c>
    </row>
    <row r="126" spans="1:4" ht="12.75">
      <c r="A126" s="9" t="str">
        <f>'[1]Garlic'!A120</f>
        <v>United Kingdom</v>
      </c>
      <c r="B126" s="10" t="str">
        <f>'[1]Garlic'!B120</f>
        <v>nd</v>
      </c>
      <c r="C126" s="10">
        <f>'[1]Garlic'!C120</f>
        <v>0.646</v>
      </c>
      <c r="D126" s="10">
        <f>'[1]Garlic'!D120</f>
        <v>1734</v>
      </c>
    </row>
    <row r="127" spans="1:4" ht="12.75">
      <c r="A127" s="9" t="str">
        <f>'[1]Garlic'!A121</f>
        <v>Uruguay</v>
      </c>
      <c r="B127" s="10">
        <f>'[1]Garlic'!B121</f>
        <v>0.588</v>
      </c>
      <c r="C127" s="10" t="str">
        <f>'[1]Garlic'!C121</f>
        <v>nd</v>
      </c>
      <c r="D127" s="10" t="str">
        <f>'[1]Garlic'!D121</f>
        <v>nd</v>
      </c>
    </row>
    <row r="128" spans="1:4" ht="12.75">
      <c r="A128" s="9" t="str">
        <f>'[1]Garlic'!A122</f>
        <v>Uzbekistan</v>
      </c>
      <c r="B128" s="10">
        <f>'[1]Garlic'!B122</f>
        <v>49</v>
      </c>
      <c r="C128" s="10">
        <f>'[1]Garlic'!C122</f>
        <v>0.053</v>
      </c>
      <c r="D128" s="10">
        <f>'[1]Garlic'!D122</f>
        <v>48</v>
      </c>
    </row>
    <row r="129" spans="1:12" ht="12.75">
      <c r="A129" s="9" t="str">
        <f>'[1]Garlic'!A123</f>
        <v>Vanuatu</v>
      </c>
      <c r="B129" s="10" t="str">
        <f>'[1]Garlic'!B123</f>
        <v>nd</v>
      </c>
      <c r="C129" s="10" t="str">
        <f>'[1]Garlic'!C123</f>
        <v>nd</v>
      </c>
      <c r="D129" s="10" t="str">
        <f>'[1]Garlic'!D123</f>
        <v>nd</v>
      </c>
      <c r="E129" s="23"/>
      <c r="F129" s="23"/>
      <c r="G129" s="23"/>
      <c r="H129" s="23"/>
      <c r="I129" s="23"/>
      <c r="J129" s="23"/>
      <c r="K129" s="23"/>
      <c r="L129" s="23"/>
    </row>
    <row r="130" spans="1:12" ht="12.75" customHeight="1">
      <c r="A130" s="9" t="str">
        <f>'[1]Garlic'!A124</f>
        <v>Venezuela</v>
      </c>
      <c r="B130" s="10" t="str">
        <f>'[1]Garlic'!B124</f>
        <v>nd</v>
      </c>
      <c r="C130" s="10" t="str">
        <f>'[1]Garlic'!C124</f>
        <v>nd</v>
      </c>
      <c r="D130" s="10" t="str">
        <f>'[1]Garlic'!D124</f>
        <v>nd</v>
      </c>
      <c r="E130" s="22"/>
      <c r="F130" s="22"/>
      <c r="G130" s="22"/>
      <c r="H130" s="22"/>
      <c r="I130" s="22"/>
      <c r="J130" s="22"/>
      <c r="K130" s="22"/>
      <c r="L130" s="22"/>
    </row>
    <row r="131" spans="1:12" ht="12.75">
      <c r="A131" s="9" t="str">
        <f>'[1]Garlic'!A125</f>
        <v>Virgin Islands, British</v>
      </c>
      <c r="B131" s="10" t="str">
        <f>'[1]Garlic'!B125</f>
        <v>nd</v>
      </c>
      <c r="C131" s="10" t="str">
        <f>'[1]Garlic'!C125</f>
        <v>nd</v>
      </c>
      <c r="D131" s="10" t="str">
        <f>'[1]Garlic'!D125</f>
        <v>nd</v>
      </c>
      <c r="E131" s="22"/>
      <c r="F131" s="22"/>
      <c r="G131" s="22"/>
      <c r="H131" s="22"/>
      <c r="I131" s="22"/>
      <c r="J131" s="22"/>
      <c r="K131" s="22"/>
      <c r="L131" s="22"/>
    </row>
    <row r="132" spans="1:12" ht="12.75">
      <c r="A132" s="9" t="str">
        <f>'[1]Garlic'!A126</f>
        <v>Zambia</v>
      </c>
      <c r="B132" s="10" t="str">
        <f>'[1]Garlic'!B126</f>
        <v>nd</v>
      </c>
      <c r="C132" s="10" t="str">
        <f>'[1]Garlic'!C126</f>
        <v>nd</v>
      </c>
      <c r="D132" s="10" t="str">
        <f>'[1]Garlic'!D126</f>
        <v>nd</v>
      </c>
      <c r="E132" s="22"/>
      <c r="F132" s="22"/>
      <c r="G132" s="22"/>
      <c r="H132" s="22"/>
      <c r="I132" s="22"/>
      <c r="J132" s="22"/>
      <c r="K132" s="22"/>
      <c r="L132" s="22"/>
    </row>
    <row r="133" spans="1:12" ht="12.75">
      <c r="A133" s="11" t="s">
        <v>6</v>
      </c>
      <c r="B133" s="12">
        <f>100*1000*SUM($B$6:B132)/'[1]Production_Quantity'!$B$102</f>
        <v>95.18841530450207</v>
      </c>
      <c r="C133" s="13">
        <f>100*1000*SUM($C$6:C132)/SUM('[1]Export_Quantity'!$B109)</f>
        <v>92.19973872440038</v>
      </c>
      <c r="D133" s="13">
        <f>100*SUM($D$6:D132)/SUM('[1]Export_Value'!$B109)</f>
        <v>87.7474376395042</v>
      </c>
      <c r="E133" s="23"/>
      <c r="F133" s="23"/>
      <c r="G133" s="23"/>
      <c r="H133" s="23"/>
      <c r="I133" s="23"/>
      <c r="J133" s="23"/>
      <c r="K133" s="23"/>
      <c r="L133" s="23"/>
    </row>
    <row r="134" spans="1:12" ht="12.75">
      <c r="A134" s="14" t="s">
        <v>7</v>
      </c>
      <c r="B134" s="15">
        <f>MEDIAN('[1]Production_Quantity'!$B$2:$B$99)/1000</f>
        <v>6.594</v>
      </c>
      <c r="C134" s="15">
        <f>MEDIAN('[1]Export_Quantity'!$B$2:$B$106)/1000</f>
        <v>0.129</v>
      </c>
      <c r="D134" s="15">
        <f>MEDIAN('[1]Export_Value'!$B$2:$B$106)</f>
        <v>107</v>
      </c>
      <c r="E134" s="23"/>
      <c r="F134" s="23"/>
      <c r="G134" s="23"/>
      <c r="H134" s="23"/>
      <c r="I134" s="23"/>
      <c r="J134" s="23"/>
      <c r="K134" s="23"/>
      <c r="L134" s="23"/>
    </row>
    <row r="135" spans="1:4" ht="12.75">
      <c r="A135" s="16" t="s">
        <v>8</v>
      </c>
      <c r="B135" s="15">
        <f>AVERAGE('[1]Production_Quantity'!$B$2:$B$99)/1000</f>
        <v>229.71195876288658</v>
      </c>
      <c r="C135" s="15">
        <f>AVERAGE('[1]Export_Quantity'!$B$2:$B$106)/1000</f>
        <v>17.58228846153846</v>
      </c>
      <c r="D135" s="15">
        <f>AVERAGE('[1]Export_Value'!$B$2:$B$106)</f>
        <v>10316.836538461539</v>
      </c>
    </row>
    <row r="136" spans="1:4" ht="12.75">
      <c r="A136" s="17"/>
      <c r="B136" s="18">
        <f>SUM(B17:B19)</f>
        <v>6.96</v>
      </c>
      <c r="C136" s="18">
        <f>SUM(C17:C19)</f>
        <v>0.028</v>
      </c>
      <c r="D136" s="18">
        <f>SUM(D17:D19)</f>
        <v>12</v>
      </c>
    </row>
    <row r="137" spans="1:4" ht="12.75">
      <c r="A137" s="35" t="s">
        <v>9</v>
      </c>
      <c r="B137" s="35"/>
      <c r="C137" s="35"/>
      <c r="D137" s="35"/>
    </row>
    <row r="138" spans="1:4" ht="12.75">
      <c r="A138" s="35"/>
      <c r="B138" s="35"/>
      <c r="C138" s="35"/>
      <c r="D138" s="35"/>
    </row>
    <row r="139" spans="1:4" ht="12.75">
      <c r="A139" s="35"/>
      <c r="B139" s="35"/>
      <c r="C139" s="35"/>
      <c r="D139" s="35"/>
    </row>
    <row r="140" spans="1:4" ht="12.75">
      <c r="A140" s="35"/>
      <c r="B140" s="35"/>
      <c r="C140" s="35"/>
      <c r="D140" s="35"/>
    </row>
    <row r="141" spans="1:4" ht="12.75">
      <c r="A141" s="35"/>
      <c r="B141" s="35"/>
      <c r="C141" s="35"/>
      <c r="D141" s="35"/>
    </row>
    <row r="142" spans="1:4" ht="12.75">
      <c r="A142" s="35"/>
      <c r="B142" s="35"/>
      <c r="C142" s="35"/>
      <c r="D142" s="35"/>
    </row>
    <row r="143" spans="1:4" ht="12.75">
      <c r="A143" s="35"/>
      <c r="B143" s="35"/>
      <c r="C143" s="35"/>
      <c r="D143" s="35"/>
    </row>
    <row r="144" spans="1:4" ht="12.75">
      <c r="A144" s="35"/>
      <c r="B144" s="35"/>
      <c r="C144" s="35"/>
      <c r="D144" s="35"/>
    </row>
    <row r="145" spans="1:4" ht="12.75">
      <c r="A145" s="35"/>
      <c r="B145" s="35"/>
      <c r="C145" s="35"/>
      <c r="D145" s="35"/>
    </row>
    <row r="146" spans="1:4" ht="12.75">
      <c r="A146" s="25" t="s">
        <v>19</v>
      </c>
      <c r="B146" s="25"/>
      <c r="C146" s="25"/>
      <c r="D146" s="25"/>
    </row>
    <row r="147" spans="1:4" ht="12.75">
      <c r="A147" s="25"/>
      <c r="B147" s="25"/>
      <c r="C147" s="25"/>
      <c r="D147" s="25"/>
    </row>
    <row r="148" spans="1:4" ht="12.75">
      <c r="A148" s="25"/>
      <c r="B148" s="25"/>
      <c r="C148" s="25"/>
      <c r="D148" s="25"/>
    </row>
    <row r="149" spans="1:4" ht="12.75">
      <c r="A149" s="25"/>
      <c r="B149" s="25"/>
      <c r="C149" s="25"/>
      <c r="D149" s="25"/>
    </row>
    <row r="150" spans="1:4" ht="12.75">
      <c r="A150" s="25"/>
      <c r="B150" s="25"/>
      <c r="C150" s="25"/>
      <c r="D150" s="25"/>
    </row>
    <row r="151" spans="1:4" ht="12.75">
      <c r="A151" s="26" t="s">
        <v>20</v>
      </c>
      <c r="B151" s="26"/>
      <c r="C151" s="26"/>
      <c r="D151" s="26"/>
    </row>
    <row r="152" spans="1:4" ht="12.75">
      <c r="A152" s="26"/>
      <c r="B152" s="26"/>
      <c r="C152" s="26"/>
      <c r="D152" s="26"/>
    </row>
    <row r="153" spans="1:4" ht="12.75">
      <c r="A153" s="26"/>
      <c r="B153" s="26"/>
      <c r="C153" s="26"/>
      <c r="D153" s="26"/>
    </row>
    <row r="154" spans="1:4" ht="12.75">
      <c r="A154" s="26"/>
      <c r="B154" s="26"/>
      <c r="C154" s="26"/>
      <c r="D154" s="26"/>
    </row>
    <row r="155" spans="1:4" ht="12.75">
      <c r="A155" s="23"/>
      <c r="B155" s="23"/>
      <c r="C155" s="23"/>
      <c r="D155" s="23"/>
    </row>
    <row r="156" spans="1:12" ht="43.5" customHeight="1">
      <c r="A156" s="25" t="s">
        <v>21</v>
      </c>
      <c r="B156" s="25"/>
      <c r="C156" s="25"/>
      <c r="D156" s="25"/>
      <c r="E156" s="25"/>
      <c r="F156" s="25"/>
      <c r="G156" s="25"/>
      <c r="H156" s="25"/>
      <c r="I156" s="25"/>
      <c r="J156" s="25"/>
      <c r="K156" s="25"/>
      <c r="L156" s="25"/>
    </row>
    <row r="157" spans="1:4" ht="12.75">
      <c r="A157" s="22"/>
      <c r="B157" s="22"/>
      <c r="C157" s="22"/>
      <c r="D157" s="22"/>
    </row>
    <row r="158" spans="1:4" ht="12.75">
      <c r="A158" s="22"/>
      <c r="B158" s="22"/>
      <c r="C158" s="22"/>
      <c r="D158" s="22"/>
    </row>
    <row r="159" spans="1:4" ht="12.75">
      <c r="A159" s="23"/>
      <c r="B159" s="23"/>
      <c r="C159" s="23"/>
      <c r="D159" s="23"/>
    </row>
    <row r="160" spans="1:4" ht="12.75">
      <c r="A160" s="23"/>
      <c r="B160" s="23"/>
      <c r="C160" s="23"/>
      <c r="D160" s="23"/>
    </row>
    <row r="163" spans="5:12" ht="12.75">
      <c r="E163" s="21"/>
      <c r="F163" s="21"/>
      <c r="G163" s="21"/>
      <c r="H163" s="21"/>
      <c r="I163" s="21"/>
      <c r="J163" s="21"/>
      <c r="K163" s="21"/>
      <c r="L163" s="21"/>
    </row>
    <row r="189" spans="1:4" ht="12.75">
      <c r="A189" s="20"/>
      <c r="B189" s="21"/>
      <c r="C189" s="21"/>
      <c r="D189" s="21"/>
    </row>
  </sheetData>
  <sheetProtection/>
  <mergeCells count="9">
    <mergeCell ref="A156:L156"/>
    <mergeCell ref="A151:D154"/>
    <mergeCell ref="F86:L87"/>
    <mergeCell ref="A1:L1"/>
    <mergeCell ref="A3:D3"/>
    <mergeCell ref="F3:L3"/>
    <mergeCell ref="B5:C5"/>
    <mergeCell ref="A137:D145"/>
    <mergeCell ref="A146:D150"/>
  </mergeCells>
  <conditionalFormatting sqref="A6:A135">
    <cfRule type="cellIs" priority="75" dxfId="8" operator="equal" stopIfTrue="1">
      <formula>"Australia"</formula>
    </cfRule>
    <cfRule type="cellIs" priority="76" dxfId="8" operator="equal" stopIfTrue="1">
      <formula>"France"</formula>
    </cfRule>
  </conditionalFormatting>
  <conditionalFormatting sqref="A193:A197 A201:A65536 A186:A189 A1:A182">
    <cfRule type="cellIs" priority="5" dxfId="8" operator="equal" stopIfTrue="1">
      <formula>"Guadeloupe"</formula>
    </cfRule>
    <cfRule type="cellIs" priority="6" dxfId="8" operator="equal" stopIfTrue="1">
      <formula>"French Guiana"</formula>
    </cfRule>
    <cfRule type="cellIs" priority="7" dxfId="8" operator="equal" stopIfTrue="1">
      <formula>"Virgin Islands, British"</formula>
    </cfRule>
    <cfRule type="cellIs" priority="8" dxfId="8" operator="equal" stopIfTrue="1">
      <formula>"Virgin Islands (U.S.)"</formula>
    </cfRule>
    <cfRule type="cellIs" priority="9" dxfId="8" operator="equal" stopIfTrue="1">
      <formula>"United States"</formula>
    </cfRule>
    <cfRule type="cellIs" priority="10" dxfId="8" operator="equal" stopIfTrue="1">
      <formula>"United Kingdom"</formula>
    </cfRule>
    <cfRule type="cellIs" priority="11" dxfId="8" operator="equal" stopIfTrue="1">
      <formula>"United Arab Emirates"</formula>
    </cfRule>
    <cfRule type="cellIs" priority="12" dxfId="8" operator="equal" stopIfTrue="1">
      <formula>"Trinidad and Tobago"</formula>
    </cfRule>
    <cfRule type="cellIs" priority="13" dxfId="8" operator="equal" stopIfTrue="1">
      <formula>"Switzerland"</formula>
    </cfRule>
    <cfRule type="cellIs" priority="14" dxfId="8" operator="equal" stopIfTrue="1">
      <formula>"Sweden"</formula>
    </cfRule>
    <cfRule type="cellIs" priority="15" dxfId="8" operator="equal" stopIfTrue="1">
      <formula>"Spain"</formula>
    </cfRule>
    <cfRule type="cellIs" priority="16" dxfId="8" operator="equal" stopIfTrue="1">
      <formula>"Slovenia"</formula>
    </cfRule>
    <cfRule type="cellIs" priority="17" dxfId="8" operator="equal" stopIfTrue="1">
      <formula>"Slovak Republic"</formula>
    </cfRule>
    <cfRule type="cellIs" priority="18" dxfId="8" operator="equal" stopIfTrue="1">
      <formula>"Singapore"</formula>
    </cfRule>
    <cfRule type="cellIs" priority="19" dxfId="8" operator="equal" stopIfTrue="1">
      <formula>"Saudi Arabia"</formula>
    </cfRule>
    <cfRule type="cellIs" priority="20" dxfId="8" operator="equal" stopIfTrue="1">
      <formula>"San Marino"</formula>
    </cfRule>
    <cfRule type="cellIs" priority="21" dxfId="8" operator="equal" stopIfTrue="1">
      <formula>"Qatar"</formula>
    </cfRule>
    <cfRule type="cellIs" priority="22" dxfId="8" operator="equal" stopIfTrue="1">
      <formula>"Puerto Rico"</formula>
    </cfRule>
    <cfRule type="cellIs" priority="23" dxfId="8" operator="equal" stopIfTrue="1">
      <formula>"Portugal"</formula>
    </cfRule>
    <cfRule type="cellIs" priority="24" dxfId="8" operator="equal" stopIfTrue="1">
      <formula>"Oman"</formula>
    </cfRule>
    <cfRule type="cellIs" priority="25" dxfId="8" operator="equal" stopIfTrue="1">
      <formula>"Norway"</formula>
    </cfRule>
    <cfRule type="cellIs" priority="26" dxfId="8" operator="equal" stopIfTrue="1">
      <formula>"Northern Mariana Islands"</formula>
    </cfRule>
    <cfRule type="cellIs" priority="27" dxfId="8" operator="equal" stopIfTrue="1">
      <formula>"New Zealand"</formula>
    </cfRule>
    <cfRule type="cellIs" priority="28" dxfId="8" operator="equal" stopIfTrue="1">
      <formula>"New CAledonia"</formula>
    </cfRule>
    <cfRule type="cellIs" priority="29" dxfId="8" operator="equal" stopIfTrue="1">
      <formula>"Netherlands Antilles"</formula>
    </cfRule>
    <cfRule type="cellIs" priority="30" dxfId="8" operator="equal" stopIfTrue="1">
      <formula>"Netherlands"</formula>
    </cfRule>
    <cfRule type="cellIs" priority="31" dxfId="8" operator="equal" stopIfTrue="1">
      <formula>"Monaco"</formula>
    </cfRule>
    <cfRule type="cellIs" priority="32" dxfId="8" operator="equal" stopIfTrue="1">
      <formula>"Malta"</formula>
    </cfRule>
    <cfRule type="cellIs" priority="33" dxfId="8" operator="equal" stopIfTrue="1">
      <formula>"Macao SAR, China"</formula>
    </cfRule>
    <cfRule type="cellIs" priority="34" dxfId="8" operator="equal" stopIfTrue="1">
      <formula>"Luxembourg"</formula>
    </cfRule>
    <cfRule type="cellIs" priority="35" dxfId="8" operator="equal" stopIfTrue="1">
      <formula>"Liechtenstein"</formula>
    </cfRule>
    <cfRule type="cellIs" priority="36" dxfId="8" operator="equal" stopIfTrue="1">
      <formula>"Kuwait"</formula>
    </cfRule>
    <cfRule type="cellIs" priority="37" dxfId="8" operator="equal" stopIfTrue="1">
      <formula>"Korea, Republic of"</formula>
    </cfRule>
    <cfRule type="cellIs" priority="38" dxfId="8" operator="equal" stopIfTrue="1">
      <formula>"Japan"</formula>
    </cfRule>
    <cfRule type="cellIs" priority="39" dxfId="8" operator="equal" stopIfTrue="1">
      <formula>"Italy"</formula>
    </cfRule>
    <cfRule type="cellIs" priority="40" dxfId="8" operator="equal" stopIfTrue="1">
      <formula>"Israel"</formula>
    </cfRule>
    <cfRule type="cellIs" priority="41" dxfId="8" operator="equal" stopIfTrue="1">
      <formula>"Isle of Man"</formula>
    </cfRule>
    <cfRule type="cellIs" priority="42" dxfId="8" operator="equal" stopIfTrue="1">
      <formula>"Ireland"</formula>
    </cfRule>
    <cfRule type="cellIs" priority="43" dxfId="8" operator="equal" stopIfTrue="1">
      <formula>"Iceland"</formula>
    </cfRule>
    <cfRule type="cellIs" priority="44" dxfId="8" operator="equal" stopIfTrue="1">
      <formula>"Hungary"</formula>
    </cfRule>
    <cfRule type="cellIs" priority="45" dxfId="8" operator="equal" stopIfTrue="1">
      <formula>"Hong Kong"</formula>
    </cfRule>
    <cfRule type="cellIs" priority="46" dxfId="8" operator="equal" stopIfTrue="1">
      <formula>"China"</formula>
    </cfRule>
    <cfRule type="cellIs" priority="47" dxfId="8" operator="equal" stopIfTrue="1">
      <formula>"Guam"</formula>
    </cfRule>
    <cfRule type="cellIs" priority="48" dxfId="8" operator="equal" stopIfTrue="1">
      <formula>"Greenland"</formula>
    </cfRule>
    <cfRule type="cellIs" priority="49" dxfId="8" operator="equal" stopIfTrue="1">
      <formula>"Greece"</formula>
    </cfRule>
    <cfRule type="cellIs" priority="50" dxfId="8" operator="equal" stopIfTrue="1">
      <formula>"Germany"</formula>
    </cfRule>
    <cfRule type="cellIs" priority="51" dxfId="8" operator="equal" stopIfTrue="1">
      <formula>"French Polynesia"</formula>
    </cfRule>
    <cfRule type="cellIs" priority="52" dxfId="8" operator="equal" stopIfTrue="1">
      <formula>"France"</formula>
    </cfRule>
    <cfRule type="cellIs" priority="53" dxfId="8" operator="equal" stopIfTrue="1">
      <formula>"Finland"</formula>
    </cfRule>
    <cfRule type="cellIs" priority="54" dxfId="8" operator="equal" stopIfTrue="1">
      <formula>"Faeroe Islands"</formula>
    </cfRule>
    <cfRule type="cellIs" priority="55" dxfId="8" operator="equal" stopIfTrue="1">
      <formula>"Estoria"</formula>
    </cfRule>
    <cfRule type="cellIs" priority="56" dxfId="8" operator="equal" stopIfTrue="1">
      <formula>"Equatorial Guinea"</formula>
    </cfRule>
    <cfRule type="cellIs" priority="57" dxfId="8" operator="equal" stopIfTrue="1">
      <formula>"Denmark"</formula>
    </cfRule>
    <cfRule type="cellIs" priority="58" dxfId="8" operator="equal" stopIfTrue="1">
      <formula>"czech republic"</formula>
    </cfRule>
    <cfRule type="cellIs" priority="59" dxfId="8" operator="equal" stopIfTrue="1">
      <formula>"Cyprus"</formula>
    </cfRule>
    <cfRule type="cellIs" priority="60" dxfId="8" operator="equal" stopIfTrue="1">
      <formula>"croatia"</formula>
    </cfRule>
    <cfRule type="cellIs" priority="61" dxfId="8" operator="equal" stopIfTrue="1">
      <formula>"Channel Islands"</formula>
    </cfRule>
    <cfRule type="cellIs" priority="62" dxfId="8" operator="equal" stopIfTrue="1">
      <formula>"Cayman islands"</formula>
    </cfRule>
    <cfRule type="cellIs" priority="63" dxfId="8" operator="equal" stopIfTrue="1">
      <formula>"Canada"</formula>
    </cfRule>
    <cfRule type="cellIs" priority="64" dxfId="8" operator="equal" stopIfTrue="1">
      <formula>"Brunei Darussalam"</formula>
    </cfRule>
    <cfRule type="cellIs" priority="65" dxfId="8" operator="equal" stopIfTrue="1">
      <formula>"Bermuda"</formula>
    </cfRule>
    <cfRule type="cellIs" priority="66" dxfId="8" operator="equal" stopIfTrue="1">
      <formula>"Belgium"</formula>
    </cfRule>
    <cfRule type="cellIs" priority="67" dxfId="8" operator="equal" stopIfTrue="1">
      <formula>"Barbados"</formula>
    </cfRule>
    <cfRule type="cellIs" priority="68" dxfId="8" operator="equal" stopIfTrue="1">
      <formula>"Austria"</formula>
    </cfRule>
    <cfRule type="cellIs" priority="69" dxfId="8" operator="equal" stopIfTrue="1">
      <formula>"Andorra"</formula>
    </cfRule>
    <cfRule type="cellIs" priority="70" dxfId="8" operator="equal" stopIfTrue="1">
      <formula>"Antigua and Barbuda"</formula>
    </cfRule>
    <cfRule type="cellIs" priority="71" dxfId="8" operator="equal" stopIfTrue="1">
      <formula>"Aruba"</formula>
    </cfRule>
    <cfRule type="cellIs" priority="72" dxfId="8" operator="equal" stopIfTrue="1">
      <formula>"Australia"</formula>
    </cfRule>
    <cfRule type="cellIs" priority="73" dxfId="8" operator="equal" stopIfTrue="1">
      <formula>"Bahamas"</formula>
    </cfRule>
    <cfRule type="cellIs" priority="74" dxfId="8" operator="equal" stopIfTrue="1">
      <formula>"Bahrain"</formula>
    </cfRule>
  </conditionalFormatting>
  <conditionalFormatting sqref="A1:A65536 M1:IV65536 B1:L155 B157:L65536">
    <cfRule type="cellIs" priority="1" dxfId="8" operator="equal" stopIfTrue="1">
      <formula>"Turks and Caicos Islands "</formula>
    </cfRule>
    <cfRule type="cellIs" priority="2" dxfId="8" operator="equal" stopIfTrue="1">
      <formula>"Poland"</formula>
    </cfRule>
    <cfRule type="cellIs" priority="3" dxfId="8" operator="equal" stopIfTrue="1">
      <formula>"Latvia"</formula>
    </cfRule>
    <cfRule type="cellIs" priority="4" dxfId="8" operator="equal" stopIfTrue="1">
      <formula>"Gibraltar"</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created xsi:type="dcterms:W3CDTF">2011-07-21T22:38:39Z</dcterms:created>
  <dcterms:modified xsi:type="dcterms:W3CDTF">2011-07-29T13:10:19Z</dcterms:modified>
  <cp:category/>
  <cp:version/>
  <cp:contentType/>
  <cp:contentStatus/>
</cp:coreProperties>
</file>