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Eggplant" sheetId="1" r:id="rId1"/>
  </sheets>
  <externalReferences>
    <externalReference r:id="rId4"/>
  </externalReferences>
  <definedNames>
    <definedName name="Eggplant">'Eggplant'!$A$1:$E$47</definedName>
    <definedName name="Export_Quantity">#REF!</definedName>
    <definedName name="Export_Value">#REF!</definedName>
    <definedName name="Production_Quantity">#REF!</definedName>
  </definedNames>
  <calcPr fullCalcOnLoad="1"/>
</workbook>
</file>

<file path=xl/sharedStrings.xml><?xml version="1.0" encoding="utf-8"?>
<sst xmlns="http://schemas.openxmlformats.org/spreadsheetml/2006/main" count="17" uniqueCount="17">
  <si>
    <t>World median</t>
  </si>
  <si>
    <t>World average</t>
  </si>
  <si>
    <t>Country 1/</t>
  </si>
  <si>
    <t xml:space="preserve">Production </t>
  </si>
  <si>
    <t xml:space="preserve">Total exports </t>
  </si>
  <si>
    <t>Export value</t>
  </si>
  <si>
    <t>1,000 metric tons</t>
  </si>
  <si>
    <t>1,000 US$</t>
  </si>
  <si>
    <t>Percent eligible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</si>
  <si>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</si>
  <si>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</si>
  <si>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Eggplant:  U.S. import-eligible countries; world production and exports</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</si>
  <si>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</si>
  <si>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</si>
  <si>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</si>
  <si>
    <t>Total production, exports and export value (2008) for countries eligible to ship eggplant to the United States</t>
  </si>
  <si>
    <t>Top world producers and exporters of eggplant (2008) 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</si>
</sst>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9"/>
      <name val="Arial"/>
      <family val="2"/>
    </font>
    <font>
      <b/>
      <sz val="12"/>
      <name val="Arial"/>
      <family val="2"/>
    </font>
    <font>
      <sz val="10"/>
      <name val="Arial"/>
      <family val="2"/>
    </font>
    <font>
      <b/>
      <sz val="10"/>
      <name val="Arial"/>
      <family val="2"/>
    </font>
    <font>
      <i/>
      <sz val="10"/>
      <name val="Arial"/>
      <family val="2"/>
    </font>
    <font>
      <sz val="10"/>
      <color indexed="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0"/>
      <color indexed="8"/>
      <name val="Arial"/>
      <family val="2"/>
    </font>
    <font>
      <b/>
      <sz val="9.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
    <xf numFmtId="0" fontId="0" fillId="0" borderId="0" xfId="0" applyAlignment="1">
      <alignment/>
    </xf>
    <xf numFmtId="0" fontId="6" fillId="33" borderId="10" xfId="0" applyFont="1" applyFill="1" applyBorder="1" applyAlignment="1">
      <alignment horizontal="right" vertical="center"/>
    </xf>
    <xf numFmtId="0" fontId="6" fillId="33" borderId="11" xfId="0" applyFont="1" applyFill="1" applyBorder="1" applyAlignment="1">
      <alignment horizontal="right" vertical="center"/>
    </xf>
    <xf numFmtId="0" fontId="6" fillId="0" borderId="12" xfId="0" applyFont="1" applyFill="1" applyBorder="1" applyAlignment="1">
      <alignment horizontal="right"/>
    </xf>
    <xf numFmtId="0" fontId="8" fillId="0" borderId="0" xfId="0" applyFont="1" applyAlignment="1">
      <alignment/>
    </xf>
    <xf numFmtId="0" fontId="7" fillId="0" borderId="0" xfId="0" applyFont="1" applyAlignment="1">
      <alignment horizontal="left" wrapText="1"/>
    </xf>
    <xf numFmtId="0" fontId="7" fillId="0" borderId="0" xfId="0" applyFont="1" applyAlignment="1">
      <alignment horizontal="left"/>
    </xf>
    <xf numFmtId="0" fontId="9" fillId="0" borderId="13" xfId="0" applyFont="1" applyFill="1" applyBorder="1" applyAlignment="1">
      <alignment horizontal="left"/>
    </xf>
    <xf numFmtId="0" fontId="9" fillId="0" borderId="14" xfId="0" applyFont="1" applyFill="1" applyBorder="1" applyAlignment="1">
      <alignment horizontal="center" wrapText="1"/>
    </xf>
    <xf numFmtId="0" fontId="9" fillId="0" borderId="14" xfId="0" applyFont="1" applyFill="1" applyBorder="1" applyAlignment="1">
      <alignment horizontal="center"/>
    </xf>
    <xf numFmtId="0" fontId="9" fillId="0" borderId="15" xfId="0" applyFont="1" applyFill="1" applyBorder="1" applyAlignment="1">
      <alignment horizontal="left"/>
    </xf>
    <xf numFmtId="0" fontId="10" fillId="0" borderId="10" xfId="0" applyFont="1" applyFill="1" applyBorder="1" applyAlignment="1">
      <alignment horizontal="center"/>
    </xf>
    <xf numFmtId="0" fontId="8" fillId="0" borderId="15" xfId="0" applyFont="1" applyFill="1" applyBorder="1" applyAlignment="1">
      <alignment horizontal="left"/>
    </xf>
    <xf numFmtId="43" fontId="8" fillId="0" borderId="14" xfId="42" applyFont="1" applyFill="1" applyBorder="1" applyAlignment="1">
      <alignment horizontal="right"/>
    </xf>
    <xf numFmtId="43" fontId="8" fillId="34" borderId="14" xfId="42" applyFont="1" applyFill="1" applyBorder="1" applyAlignment="1">
      <alignment/>
    </xf>
    <xf numFmtId="43" fontId="8" fillId="35" borderId="14" xfId="42" applyNumberFormat="1" applyFont="1" applyFill="1" applyBorder="1" applyAlignment="1">
      <alignment/>
    </xf>
    <xf numFmtId="43" fontId="8" fillId="0" borderId="14" xfId="42" applyFont="1" applyBorder="1" applyAlignment="1">
      <alignment/>
    </xf>
    <xf numFmtId="0" fontId="6" fillId="0" borderId="0" xfId="0" applyFont="1" applyFill="1" applyAlignment="1">
      <alignment horizontal="right"/>
    </xf>
    <xf numFmtId="2" fontId="11" fillId="0" borderId="0" xfId="0" applyNumberFormat="1" applyFont="1" applyBorder="1" applyAlignment="1">
      <alignment/>
    </xf>
    <xf numFmtId="0" fontId="8" fillId="0" borderId="0" xfId="0" applyFont="1" applyAlignment="1">
      <alignment vertical="top" wrapText="1"/>
    </xf>
    <xf numFmtId="0" fontId="8" fillId="0" borderId="0" xfId="0" applyNumberFormat="1" applyFont="1" applyAlignment="1">
      <alignment vertical="top" wrapText="1"/>
    </xf>
    <xf numFmtId="0" fontId="8" fillId="0" borderId="0" xfId="0" applyFont="1" applyAlignment="1">
      <alignment/>
    </xf>
    <xf numFmtId="0" fontId="8" fillId="0" borderId="0" xfId="0" applyFont="1" applyFill="1" applyAlignment="1">
      <alignment/>
    </xf>
    <xf numFmtId="0" fontId="8" fillId="0" borderId="0" xfId="0" applyFont="1" applyAlignment="1">
      <alignment horizontal="left" wrapText="1"/>
    </xf>
    <xf numFmtId="0" fontId="8" fillId="0" borderId="0" xfId="0" applyFont="1" applyFill="1" applyAlignment="1">
      <alignment horizontal="left" vertical="top" wrapText="1"/>
    </xf>
    <xf numFmtId="0" fontId="8" fillId="0" borderId="0" xfId="0" applyNumberFormat="1" applyFont="1" applyFill="1" applyAlignment="1">
      <alignment horizontal="left" wrapText="1"/>
    </xf>
    <xf numFmtId="0" fontId="7" fillId="0" borderId="0" xfId="0" applyFont="1" applyFill="1" applyAlignment="1">
      <alignment horizontal="left" wrapText="1"/>
    </xf>
    <xf numFmtId="0" fontId="9" fillId="0" borderId="0" xfId="0" applyFont="1" applyAlignment="1">
      <alignment horizontal="left" wrapText="1" shrinkToFit="1"/>
    </xf>
    <xf numFmtId="0" fontId="8" fillId="0" borderId="0" xfId="0" applyFont="1" applyAlignment="1">
      <alignment horizontal="left" wrapText="1" shrinkToFit="1"/>
    </xf>
    <xf numFmtId="0" fontId="9" fillId="0" borderId="0" xfId="0" applyFont="1" applyFill="1" applyAlignment="1">
      <alignment horizontal="left" vertical="center"/>
    </xf>
    <xf numFmtId="0" fontId="8" fillId="0" borderId="0" xfId="0" applyFont="1" applyFill="1" applyAlignment="1">
      <alignment horizontal="left" vertical="center"/>
    </xf>
    <xf numFmtId="0" fontId="10" fillId="0" borderId="10" xfId="0" applyFont="1" applyFill="1" applyBorder="1" applyAlignment="1">
      <alignment horizontal="center" wrapText="1"/>
    </xf>
    <xf numFmtId="0" fontId="10" fillId="0" borderId="10" xfId="0" applyFont="1" applyFill="1" applyBorder="1" applyAlignment="1">
      <alignment horizontal="center"/>
    </xf>
    <xf numFmtId="0" fontId="8" fillId="0" borderId="0"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Eggplant production</a:t>
            </a:r>
          </a:p>
        </c:rich>
      </c:tx>
      <c:layout>
        <c:manualLayout>
          <c:xMode val="factor"/>
          <c:yMode val="factor"/>
          <c:x val="0.02275"/>
          <c:y val="0"/>
        </c:manualLayout>
      </c:layout>
      <c:spPr>
        <a:noFill/>
        <a:ln w="3175">
          <a:noFill/>
        </a:ln>
      </c:spPr>
    </c:title>
    <c:plotArea>
      <c:layout>
        <c:manualLayout>
          <c:xMode val="edge"/>
          <c:yMode val="edge"/>
          <c:x val="0.016"/>
          <c:y val="0.108"/>
          <c:w val="0.95825"/>
          <c:h val="0.80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12700">
                <a:solidFill>
                  <a:srgbClr val="000000"/>
                </a:solidFill>
              </a:ln>
            </c:spPr>
          </c:dPt>
          <c:dPt>
            <c:idx val="2"/>
            <c:invertIfNegative val="0"/>
            <c:spPr>
              <a:solidFill>
                <a:srgbClr val="000000"/>
              </a:solidFill>
              <a:ln w="12700">
                <a:solidFill>
                  <a:srgbClr val="000000"/>
                </a:solidFill>
              </a:ln>
            </c:spPr>
          </c:dPt>
          <c:dPt>
            <c:idx val="3"/>
            <c:invertIfNegative val="0"/>
            <c:spPr>
              <a:solidFill>
                <a:srgbClr val="BFBFBF"/>
              </a:solidFill>
              <a:ln w="12700">
                <a:solidFill>
                  <a:srgbClr val="000000"/>
                </a:solidFill>
              </a:ln>
            </c:spPr>
          </c:dPt>
          <c:dPt>
            <c:idx val="8"/>
            <c:invertIfNegative val="0"/>
            <c:spPr>
              <a:solidFill>
                <a:srgbClr val="BFBFBF"/>
              </a:solidFill>
              <a:ln w="12700">
                <a:solidFill>
                  <a:srgbClr val="000000"/>
                </a:solidFill>
              </a:ln>
            </c:spPr>
          </c:dPt>
          <c:cat>
            <c:strRef>
              <c:f>'[1]Production_Quantity'!$A$2:$A$11</c:f>
              <c:strCache>
                <c:ptCount val="10"/>
                <c:pt idx="0">
                  <c:v>Spain</c:v>
                </c:pt>
                <c:pt idx="1">
                  <c:v>Italy</c:v>
                </c:pt>
                <c:pt idx="2">
                  <c:v>Japan</c:v>
                </c:pt>
                <c:pt idx="3">
                  <c:v>Iraq</c:v>
                </c:pt>
                <c:pt idx="4">
                  <c:v>Indonesia</c:v>
                </c:pt>
                <c:pt idx="5">
                  <c:v>Turkey</c:v>
                </c:pt>
                <c:pt idx="6">
                  <c:v>Iran (Islamic Republic of)</c:v>
                </c:pt>
                <c:pt idx="7">
                  <c:v>Egypt</c:v>
                </c:pt>
                <c:pt idx="8">
                  <c:v>India</c:v>
                </c:pt>
                <c:pt idx="9">
                  <c:v>China</c:v>
                </c:pt>
              </c:strCache>
            </c:strRef>
          </c:cat>
          <c:val>
            <c:numRef>
              <c:f>'[1]Production_Quantity'!$B$2:$B$11</c:f>
              <c:numCache>
                <c:ptCount val="10"/>
                <c:pt idx="0">
                  <c:v>205000</c:v>
                </c:pt>
                <c:pt idx="1">
                  <c:v>245300</c:v>
                </c:pt>
                <c:pt idx="2">
                  <c:v>349200</c:v>
                </c:pt>
                <c:pt idx="3">
                  <c:v>396155</c:v>
                </c:pt>
                <c:pt idx="4">
                  <c:v>449997</c:v>
                </c:pt>
                <c:pt idx="5">
                  <c:v>816134</c:v>
                </c:pt>
                <c:pt idx="6">
                  <c:v>862159</c:v>
                </c:pt>
                <c:pt idx="7">
                  <c:v>1250000</c:v>
                </c:pt>
                <c:pt idx="8">
                  <c:v>10377600</c:v>
                </c:pt>
                <c:pt idx="9">
                  <c:v>25912524</c:v>
                </c:pt>
              </c:numCache>
            </c:numRef>
          </c:val>
        </c:ser>
        <c:axId val="9232301"/>
        <c:axId val="15981846"/>
      </c:barChart>
      <c:catAx>
        <c:axId val="9232301"/>
        <c:scaling>
          <c:orientation val="minMax"/>
        </c:scaling>
        <c:axPos val="l"/>
        <c:delete val="0"/>
        <c:numFmt formatCode="General" sourceLinked="1"/>
        <c:majorTickMark val="out"/>
        <c:minorTickMark val="none"/>
        <c:tickLblPos val="nextTo"/>
        <c:spPr>
          <a:ln w="3175">
            <a:solidFill>
              <a:srgbClr val="000000"/>
            </a:solidFill>
          </a:ln>
        </c:spPr>
        <c:crossAx val="15981846"/>
        <c:crosses val="autoZero"/>
        <c:auto val="1"/>
        <c:lblOffset val="100"/>
        <c:tickLblSkip val="1"/>
        <c:noMultiLvlLbl val="0"/>
      </c:catAx>
      <c:valAx>
        <c:axId val="15981846"/>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45"/>
              <c:y val="-0.026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232301"/>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Eggplant exports</a:t>
            </a:r>
          </a:p>
        </c:rich>
      </c:tx>
      <c:layout>
        <c:manualLayout>
          <c:xMode val="factor"/>
          <c:yMode val="factor"/>
          <c:x val="0.0205"/>
          <c:y val="0"/>
        </c:manualLayout>
      </c:layout>
      <c:spPr>
        <a:noFill/>
        <a:ln w="3175">
          <a:noFill/>
        </a:ln>
      </c:spPr>
    </c:title>
    <c:plotArea>
      <c:layout>
        <c:manualLayout>
          <c:xMode val="edge"/>
          <c:yMode val="edge"/>
          <c:x val="0.00925"/>
          <c:y val="0.133"/>
          <c:w val="0.96575"/>
          <c:h val="0.766"/>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BFBFBF"/>
              </a:solidFill>
              <a:ln w="12700">
                <a:solidFill>
                  <a:srgbClr val="000000"/>
                </a:solidFill>
              </a:ln>
            </c:spPr>
          </c:dPt>
          <c:dPt>
            <c:idx val="3"/>
            <c:invertIfNegative val="0"/>
            <c:spPr>
              <a:solidFill>
                <a:srgbClr val="000000"/>
              </a:solidFill>
              <a:ln w="12700">
                <a:solidFill>
                  <a:srgbClr val="000000"/>
                </a:solidFill>
              </a:ln>
            </c:spPr>
          </c:dPt>
          <c:dPt>
            <c:idx val="4"/>
            <c:invertIfNegative val="0"/>
            <c:spPr>
              <a:solidFill>
                <a:srgbClr val="FFFFFF"/>
              </a:solidFill>
              <a:ln w="12700">
                <a:solidFill>
                  <a:srgbClr val="000000"/>
                </a:solidFill>
              </a:ln>
            </c:spPr>
          </c:dPt>
          <c:dPt>
            <c:idx val="6"/>
            <c:invertIfNegative val="0"/>
            <c:spPr>
              <a:solidFill>
                <a:srgbClr val="000000"/>
              </a:solidFill>
              <a:ln w="12700">
                <a:solidFill>
                  <a:srgbClr val="000000"/>
                </a:solidFill>
              </a:ln>
            </c:spPr>
          </c:dPt>
          <c:dPt>
            <c:idx val="7"/>
            <c:invertIfNegative val="0"/>
            <c:spPr>
              <a:solidFill>
                <a:srgbClr val="000000"/>
              </a:solidFill>
              <a:ln w="12700">
                <a:solidFill>
                  <a:srgbClr val="000000"/>
                </a:solidFill>
              </a:ln>
            </c:spPr>
          </c:dPt>
          <c:dPt>
            <c:idx val="8"/>
            <c:invertIfNegative val="0"/>
            <c:spPr>
              <a:solidFill>
                <a:srgbClr val="BFBFBF"/>
              </a:solidFill>
              <a:ln w="12700">
                <a:solidFill>
                  <a:srgbClr val="000000"/>
                </a:solidFill>
              </a:ln>
            </c:spPr>
          </c:dPt>
          <c:dPt>
            <c:idx val="9"/>
            <c:invertIfNegative val="0"/>
            <c:spPr>
              <a:solidFill>
                <a:srgbClr val="000000"/>
              </a:solidFill>
              <a:ln w="12700">
                <a:solidFill>
                  <a:srgbClr val="000000"/>
                </a:solidFill>
              </a:ln>
            </c:spPr>
          </c:dPt>
          <c:cat>
            <c:strRef>
              <c:f>'[1]Export_Quantity'!$A$2:$A$11</c:f>
              <c:strCache>
                <c:ptCount val="10"/>
                <c:pt idx="0">
                  <c:v>Italy</c:v>
                </c:pt>
                <c:pt idx="1">
                  <c:v>Malaysia</c:v>
                </c:pt>
                <c:pt idx="2">
                  <c:v>Turkey</c:v>
                </c:pt>
                <c:pt idx="3">
                  <c:v>Honduras</c:v>
                </c:pt>
                <c:pt idx="4">
                  <c:v>United States of America</c:v>
                </c:pt>
                <c:pt idx="5">
                  <c:v>China</c:v>
                </c:pt>
                <c:pt idx="6">
                  <c:v>Netherlands</c:v>
                </c:pt>
                <c:pt idx="7">
                  <c:v>Mexico</c:v>
                </c:pt>
                <c:pt idx="8">
                  <c:v>Jordan</c:v>
                </c:pt>
                <c:pt idx="9">
                  <c:v>Spain</c:v>
                </c:pt>
              </c:strCache>
            </c:strRef>
          </c:cat>
          <c:val>
            <c:numRef>
              <c:f>'[1]Export_Quantity'!$B$2:$B$11</c:f>
              <c:numCache>
                <c:ptCount val="10"/>
                <c:pt idx="0">
                  <c:v>5404</c:v>
                </c:pt>
                <c:pt idx="1">
                  <c:v>6545</c:v>
                </c:pt>
                <c:pt idx="2">
                  <c:v>6950</c:v>
                </c:pt>
                <c:pt idx="3">
                  <c:v>11091</c:v>
                </c:pt>
                <c:pt idx="4">
                  <c:v>14613</c:v>
                </c:pt>
                <c:pt idx="5">
                  <c:v>20034</c:v>
                </c:pt>
                <c:pt idx="6">
                  <c:v>44970</c:v>
                </c:pt>
                <c:pt idx="7">
                  <c:v>51352</c:v>
                </c:pt>
                <c:pt idx="8">
                  <c:v>65235</c:v>
                </c:pt>
                <c:pt idx="9">
                  <c:v>98437</c:v>
                </c:pt>
              </c:numCache>
            </c:numRef>
          </c:val>
        </c:ser>
        <c:axId val="9618887"/>
        <c:axId val="19461120"/>
      </c:barChart>
      <c:catAx>
        <c:axId val="9618887"/>
        <c:scaling>
          <c:orientation val="minMax"/>
        </c:scaling>
        <c:axPos val="l"/>
        <c:delete val="0"/>
        <c:numFmt formatCode="General" sourceLinked="1"/>
        <c:majorTickMark val="out"/>
        <c:minorTickMark val="none"/>
        <c:tickLblPos val="nextTo"/>
        <c:spPr>
          <a:ln w="3175">
            <a:solidFill>
              <a:srgbClr val="000000"/>
            </a:solidFill>
          </a:ln>
        </c:spPr>
        <c:crossAx val="19461120"/>
        <c:crosses val="autoZero"/>
        <c:auto val="1"/>
        <c:lblOffset val="100"/>
        <c:tickLblSkip val="1"/>
        <c:noMultiLvlLbl val="0"/>
      </c:catAx>
      <c:valAx>
        <c:axId val="19461120"/>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375"/>
              <c:y val="-0.022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618887"/>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Eggplant export values</a:t>
            </a:r>
          </a:p>
        </c:rich>
      </c:tx>
      <c:layout>
        <c:manualLayout>
          <c:xMode val="factor"/>
          <c:yMode val="factor"/>
          <c:x val="0.0205"/>
          <c:y val="0.00225"/>
        </c:manualLayout>
      </c:layout>
      <c:spPr>
        <a:noFill/>
        <a:ln w="3175">
          <a:noFill/>
        </a:ln>
      </c:spPr>
    </c:title>
    <c:plotArea>
      <c:layout>
        <c:manualLayout>
          <c:xMode val="edge"/>
          <c:yMode val="edge"/>
          <c:x val="0.016"/>
          <c:y val="0.13375"/>
          <c:w val="0.95925"/>
          <c:h val="0.759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00"/>
              </a:solidFill>
              <a:ln w="12700">
                <a:solidFill>
                  <a:srgbClr val="000000"/>
                </a:solidFill>
              </a:ln>
            </c:spPr>
          </c:dPt>
          <c:dPt>
            <c:idx val="3"/>
            <c:invertIfNegative val="0"/>
            <c:spPr>
              <a:solidFill>
                <a:srgbClr val="BFBFBF"/>
              </a:solidFill>
              <a:ln w="12700">
                <a:solidFill>
                  <a:srgbClr val="000000"/>
                </a:solidFill>
              </a:ln>
            </c:spPr>
          </c:dPt>
          <c:dPt>
            <c:idx val="4"/>
            <c:invertIfNegative val="0"/>
            <c:spPr>
              <a:solidFill>
                <a:srgbClr val="FFFFFF"/>
              </a:solidFill>
              <a:ln w="12700">
                <a:solidFill>
                  <a:srgbClr val="000000"/>
                </a:solidFill>
              </a:ln>
            </c:spPr>
          </c:dPt>
          <c:dPt>
            <c:idx val="5"/>
            <c:invertIfNegative val="0"/>
            <c:spPr>
              <a:solidFill>
                <a:srgbClr val="BFBFBF"/>
              </a:solidFill>
              <a:ln w="12700">
                <a:solidFill>
                  <a:srgbClr val="000000"/>
                </a:solidFill>
              </a:ln>
            </c:spPr>
          </c:dPt>
          <c:dPt>
            <c:idx val="6"/>
            <c:invertIfNegative val="0"/>
            <c:spPr>
              <a:solidFill>
                <a:srgbClr val="000000"/>
              </a:solidFill>
              <a:ln w="12700">
                <a:solidFill>
                  <a:srgbClr val="000000"/>
                </a:solidFill>
              </a:ln>
            </c:spPr>
          </c:dPt>
          <c:dPt>
            <c:idx val="7"/>
            <c:invertIfNegative val="0"/>
            <c:spPr>
              <a:solidFill>
                <a:srgbClr val="000000"/>
              </a:solidFill>
              <a:ln w="12700">
                <a:solidFill>
                  <a:srgbClr val="000000"/>
                </a:solidFill>
              </a:ln>
            </c:spPr>
          </c:dPt>
          <c:dPt>
            <c:idx val="8"/>
            <c:invertIfNegative val="0"/>
            <c:spPr>
              <a:solidFill>
                <a:srgbClr val="000000"/>
              </a:solidFill>
              <a:ln w="12700">
                <a:solidFill>
                  <a:srgbClr val="000000"/>
                </a:solidFill>
              </a:ln>
            </c:spPr>
          </c:dPt>
          <c:cat>
            <c:strRef>
              <c:f>'[1]Export_Value'!$A$3:$A$11</c:f>
              <c:strCache>
                <c:ptCount val="9"/>
                <c:pt idx="0">
                  <c:v>Turkey</c:v>
                </c:pt>
                <c:pt idx="1">
                  <c:v>France</c:v>
                </c:pt>
                <c:pt idx="2">
                  <c:v>Belgium</c:v>
                </c:pt>
                <c:pt idx="3">
                  <c:v>Italy</c:v>
                </c:pt>
                <c:pt idx="4">
                  <c:v>United States of America</c:v>
                </c:pt>
                <c:pt idx="5">
                  <c:v>Jordan</c:v>
                </c:pt>
                <c:pt idx="6">
                  <c:v>Mexico</c:v>
                </c:pt>
                <c:pt idx="7">
                  <c:v>Netherlands</c:v>
                </c:pt>
                <c:pt idx="8">
                  <c:v>Spain</c:v>
                </c:pt>
              </c:strCache>
            </c:strRef>
          </c:cat>
          <c:val>
            <c:numRef>
              <c:f>'[1]Export_Value'!$B$3:$B$11</c:f>
              <c:numCache>
                <c:ptCount val="9"/>
                <c:pt idx="0">
                  <c:v>6688</c:v>
                </c:pt>
                <c:pt idx="1">
                  <c:v>7059</c:v>
                </c:pt>
                <c:pt idx="2">
                  <c:v>8308</c:v>
                </c:pt>
                <c:pt idx="3">
                  <c:v>9164</c:v>
                </c:pt>
                <c:pt idx="4">
                  <c:v>17318</c:v>
                </c:pt>
                <c:pt idx="5">
                  <c:v>36111</c:v>
                </c:pt>
                <c:pt idx="6">
                  <c:v>53963</c:v>
                </c:pt>
                <c:pt idx="7">
                  <c:v>86229</c:v>
                </c:pt>
                <c:pt idx="8">
                  <c:v>131849</c:v>
                </c:pt>
              </c:numCache>
            </c:numRef>
          </c:val>
        </c:ser>
        <c:axId val="40932353"/>
        <c:axId val="32846858"/>
      </c:barChart>
      <c:catAx>
        <c:axId val="40932353"/>
        <c:scaling>
          <c:orientation val="minMax"/>
        </c:scaling>
        <c:axPos val="l"/>
        <c:delete val="0"/>
        <c:numFmt formatCode="General" sourceLinked="1"/>
        <c:majorTickMark val="out"/>
        <c:minorTickMark val="none"/>
        <c:tickLblPos val="nextTo"/>
        <c:spPr>
          <a:ln w="3175">
            <a:solidFill>
              <a:srgbClr val="000000"/>
            </a:solidFill>
          </a:ln>
        </c:spPr>
        <c:crossAx val="32846858"/>
        <c:crosses val="autoZero"/>
        <c:auto val="1"/>
        <c:lblOffset val="100"/>
        <c:tickLblSkip val="1"/>
        <c:noMultiLvlLbl val="0"/>
      </c:catAx>
      <c:valAx>
        <c:axId val="32846858"/>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575"/>
              <c:y val="-0.022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40932353"/>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28575</xdr:rowOff>
    </xdr:from>
    <xdr:to>
      <xdr:col>12</xdr:col>
      <xdr:colOff>9525</xdr:colOff>
      <xdr:row>28</xdr:row>
      <xdr:rowOff>95250</xdr:rowOff>
    </xdr:to>
    <xdr:graphicFrame>
      <xdr:nvGraphicFramePr>
        <xdr:cNvPr id="1" name="Chart 1"/>
        <xdr:cNvGraphicFramePr/>
      </xdr:nvGraphicFramePr>
      <xdr:xfrm>
        <a:off x="4981575" y="752475"/>
        <a:ext cx="4257675" cy="411480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30</xdr:row>
      <xdr:rowOff>19050</xdr:rowOff>
    </xdr:from>
    <xdr:to>
      <xdr:col>12</xdr:col>
      <xdr:colOff>0</xdr:colOff>
      <xdr:row>56</xdr:row>
      <xdr:rowOff>0</xdr:rowOff>
    </xdr:to>
    <xdr:graphicFrame>
      <xdr:nvGraphicFramePr>
        <xdr:cNvPr id="2" name="Chart 2"/>
        <xdr:cNvGraphicFramePr/>
      </xdr:nvGraphicFramePr>
      <xdr:xfrm>
        <a:off x="4972050" y="5114925"/>
        <a:ext cx="4257675" cy="4191000"/>
      </xdr:xfrm>
      <a:graphic>
        <a:graphicData uri="http://schemas.openxmlformats.org/drawingml/2006/chart">
          <c:chart xmlns:c="http://schemas.openxmlformats.org/drawingml/2006/chart" r:id="rId2"/>
        </a:graphicData>
      </a:graphic>
    </xdr:graphicFrame>
    <xdr:clientData/>
  </xdr:twoCellAnchor>
  <xdr:twoCellAnchor>
    <xdr:from>
      <xdr:col>4</xdr:col>
      <xdr:colOff>171450</xdr:colOff>
      <xdr:row>58</xdr:row>
      <xdr:rowOff>9525</xdr:rowOff>
    </xdr:from>
    <xdr:to>
      <xdr:col>12</xdr:col>
      <xdr:colOff>0</xdr:colOff>
      <xdr:row>86</xdr:row>
      <xdr:rowOff>0</xdr:rowOff>
    </xdr:to>
    <xdr:graphicFrame>
      <xdr:nvGraphicFramePr>
        <xdr:cNvPr id="3" name="Chart 3"/>
        <xdr:cNvGraphicFramePr/>
      </xdr:nvGraphicFramePr>
      <xdr:xfrm>
        <a:off x="4953000" y="9639300"/>
        <a:ext cx="4276725" cy="45243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g2011-Eggpl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ggplant"/>
      <sheetName val="Production_Quantity"/>
      <sheetName val="Export_Quantity"/>
      <sheetName val="Export_Value"/>
    </sheetNames>
    <sheetDataSet>
      <sheetData sheetId="0">
        <row r="2">
          <cell r="A2" t="str">
            <v>Antigua and Barbuda</v>
          </cell>
          <cell r="B2">
            <v>0.347</v>
          </cell>
          <cell r="C2" t="str">
            <v>nd</v>
          </cell>
          <cell r="D2" t="str">
            <v>nd</v>
          </cell>
        </row>
        <row r="3">
          <cell r="A3" t="str">
            <v>Australia</v>
          </cell>
          <cell r="B3" t="str">
            <v>nd</v>
          </cell>
          <cell r="C3">
            <v>0.005</v>
          </cell>
          <cell r="D3">
            <v>24</v>
          </cell>
        </row>
        <row r="4">
          <cell r="A4" t="str">
            <v>Bahamas</v>
          </cell>
          <cell r="B4" t="str">
            <v>nd</v>
          </cell>
          <cell r="C4" t="str">
            <v>nd</v>
          </cell>
          <cell r="D4" t="str">
            <v>nd</v>
          </cell>
        </row>
        <row r="5">
          <cell r="A5" t="str">
            <v>Barbados</v>
          </cell>
          <cell r="B5" t="str">
            <v>nd</v>
          </cell>
          <cell r="C5" t="str">
            <v>nd</v>
          </cell>
          <cell r="D5" t="str">
            <v>nd</v>
          </cell>
        </row>
        <row r="6">
          <cell r="A6" t="str">
            <v>Belize</v>
          </cell>
          <cell r="B6" t="str">
            <v>nd</v>
          </cell>
          <cell r="C6" t="str">
            <v>nd</v>
          </cell>
          <cell r="D6" t="str">
            <v>nd</v>
          </cell>
        </row>
        <row r="7">
          <cell r="A7" t="str">
            <v>Canada</v>
          </cell>
          <cell r="B7" t="str">
            <v>nd</v>
          </cell>
          <cell r="C7">
            <v>0.673</v>
          </cell>
          <cell r="D7">
            <v>1755</v>
          </cell>
        </row>
        <row r="8">
          <cell r="A8" t="str">
            <v>Cayman Islands</v>
          </cell>
          <cell r="B8" t="str">
            <v>nd</v>
          </cell>
          <cell r="C8" t="str">
            <v>nd</v>
          </cell>
          <cell r="D8" t="str">
            <v>nd</v>
          </cell>
        </row>
        <row r="9">
          <cell r="A9" t="str">
            <v>Chile</v>
          </cell>
          <cell r="B9" t="str">
            <v>nd</v>
          </cell>
          <cell r="C9">
            <v>0.001</v>
          </cell>
          <cell r="D9">
            <v>2</v>
          </cell>
        </row>
        <row r="10">
          <cell r="A10" t="str">
            <v>Colombia</v>
          </cell>
          <cell r="B10">
            <v>5.293</v>
          </cell>
          <cell r="C10">
            <v>0.003</v>
          </cell>
          <cell r="D10">
            <v>4</v>
          </cell>
        </row>
        <row r="11">
          <cell r="A11" t="str">
            <v>Costa Rica</v>
          </cell>
          <cell r="B11" t="str">
            <v>nd</v>
          </cell>
          <cell r="C11">
            <v>0.009</v>
          </cell>
          <cell r="D11">
            <v>5</v>
          </cell>
        </row>
        <row r="12">
          <cell r="A12" t="str">
            <v>Cyprus</v>
          </cell>
          <cell r="B12">
            <v>2.68</v>
          </cell>
          <cell r="C12">
            <v>0.047</v>
          </cell>
          <cell r="D12">
            <v>79</v>
          </cell>
        </row>
        <row r="13">
          <cell r="A13" t="str">
            <v>Dominica</v>
          </cell>
          <cell r="B13" t="str">
            <v>nd</v>
          </cell>
          <cell r="C13">
            <v>0.018</v>
          </cell>
          <cell r="D13">
            <v>26</v>
          </cell>
        </row>
        <row r="14">
          <cell r="A14" t="str">
            <v>Dominican Republic</v>
          </cell>
          <cell r="B14">
            <v>23.938</v>
          </cell>
          <cell r="C14">
            <v>5.078</v>
          </cell>
          <cell r="D14">
            <v>3968</v>
          </cell>
        </row>
        <row r="15">
          <cell r="A15" t="str">
            <v>El Salvador</v>
          </cell>
          <cell r="B15" t="str">
            <v>nd</v>
          </cell>
          <cell r="C15" t="str">
            <v>nd</v>
          </cell>
          <cell r="D15" t="str">
            <v>nd</v>
          </cell>
        </row>
        <row r="16">
          <cell r="A16" t="str">
            <v>France</v>
          </cell>
          <cell r="B16">
            <v>16.351</v>
          </cell>
          <cell r="C16">
            <v>3.987</v>
          </cell>
          <cell r="D16">
            <v>7059</v>
          </cell>
        </row>
        <row r="17">
          <cell r="A17" t="str">
            <v>Ghana</v>
          </cell>
          <cell r="B17">
            <v>3.759</v>
          </cell>
          <cell r="C17">
            <v>1.948</v>
          </cell>
          <cell r="D17">
            <v>3671</v>
          </cell>
        </row>
        <row r="18">
          <cell r="A18" t="str">
            <v>Grenada</v>
          </cell>
          <cell r="B18" t="str">
            <v>nd</v>
          </cell>
          <cell r="C18" t="str">
            <v>nd</v>
          </cell>
          <cell r="D18" t="str">
            <v>nd</v>
          </cell>
        </row>
        <row r="19">
          <cell r="A19" t="str">
            <v>Guadeloupe</v>
          </cell>
          <cell r="B19">
            <v>0.107</v>
          </cell>
          <cell r="C19" t="str">
            <v>nd</v>
          </cell>
          <cell r="D19" t="str">
            <v>nd</v>
          </cell>
        </row>
        <row r="20">
          <cell r="A20" t="str">
            <v>Guatemala</v>
          </cell>
          <cell r="B20" t="str">
            <v>nd</v>
          </cell>
          <cell r="C20">
            <v>0.081</v>
          </cell>
          <cell r="D20">
            <v>21</v>
          </cell>
        </row>
        <row r="21">
          <cell r="A21" t="str">
            <v>Guyana</v>
          </cell>
          <cell r="B21">
            <v>3.511</v>
          </cell>
          <cell r="C21">
            <v>0.165</v>
          </cell>
          <cell r="D21">
            <v>37</v>
          </cell>
        </row>
        <row r="22">
          <cell r="A22" t="str">
            <v>Haiti</v>
          </cell>
          <cell r="B22">
            <v>0.858</v>
          </cell>
          <cell r="C22" t="str">
            <v>nd</v>
          </cell>
          <cell r="D22" t="str">
            <v>nd</v>
          </cell>
        </row>
        <row r="23">
          <cell r="A23" t="str">
            <v>Honduras</v>
          </cell>
          <cell r="B23">
            <v>18.881</v>
          </cell>
          <cell r="C23">
            <v>11.091</v>
          </cell>
          <cell r="D23">
            <v>3420</v>
          </cell>
        </row>
        <row r="24">
          <cell r="A24" t="str">
            <v>Israel</v>
          </cell>
          <cell r="B24">
            <v>46.197</v>
          </cell>
          <cell r="C24">
            <v>0.016</v>
          </cell>
          <cell r="D24">
            <v>26</v>
          </cell>
        </row>
        <row r="25">
          <cell r="A25" t="str">
            <v>Jamaica</v>
          </cell>
          <cell r="B25">
            <v>0.404</v>
          </cell>
          <cell r="C25" t="str">
            <v>nd</v>
          </cell>
          <cell r="D25" t="str">
            <v>nd</v>
          </cell>
        </row>
        <row r="26">
          <cell r="A26" t="str">
            <v>Japan</v>
          </cell>
          <cell r="B26">
            <v>349.2</v>
          </cell>
          <cell r="C26" t="str">
            <v>nd</v>
          </cell>
          <cell r="D26" t="str">
            <v>nd</v>
          </cell>
        </row>
        <row r="27">
          <cell r="A27" t="str">
            <v>Korea, Republic of</v>
          </cell>
          <cell r="B27" t="str">
            <v>nd</v>
          </cell>
          <cell r="C27" t="str">
            <v>nd</v>
          </cell>
          <cell r="D27" t="str">
            <v>nd</v>
          </cell>
        </row>
        <row r="28">
          <cell r="A28" t="str">
            <v>Martinique</v>
          </cell>
          <cell r="B28">
            <v>0.4</v>
          </cell>
          <cell r="C28" t="str">
            <v>nd</v>
          </cell>
          <cell r="D28" t="str">
            <v>nd</v>
          </cell>
        </row>
        <row r="29">
          <cell r="A29" t="str">
            <v>Mexico</v>
          </cell>
          <cell r="B29">
            <v>45.66</v>
          </cell>
          <cell r="C29">
            <v>51.352</v>
          </cell>
          <cell r="D29">
            <v>53963</v>
          </cell>
        </row>
        <row r="30">
          <cell r="A30" t="str">
            <v>Montserrat</v>
          </cell>
          <cell r="B30" t="str">
            <v>nd</v>
          </cell>
          <cell r="C30" t="str">
            <v>nd</v>
          </cell>
          <cell r="D30" t="str">
            <v>nd</v>
          </cell>
        </row>
        <row r="31">
          <cell r="A31" t="str">
            <v>Netherlands</v>
          </cell>
          <cell r="B31">
            <v>46</v>
          </cell>
          <cell r="C31">
            <v>44.97</v>
          </cell>
          <cell r="D31">
            <v>86229</v>
          </cell>
        </row>
        <row r="32">
          <cell r="A32" t="str">
            <v>New Zealand</v>
          </cell>
          <cell r="B32" t="str">
            <v>nd</v>
          </cell>
          <cell r="C32">
            <v>0.001</v>
          </cell>
          <cell r="D32">
            <v>4</v>
          </cell>
        </row>
        <row r="33">
          <cell r="A33" t="str">
            <v>Nicaragua</v>
          </cell>
          <cell r="B33" t="str">
            <v>nd</v>
          </cell>
          <cell r="C33">
            <v>0.275</v>
          </cell>
          <cell r="D33">
            <v>74</v>
          </cell>
        </row>
        <row r="34">
          <cell r="A34" t="str">
            <v>Panama</v>
          </cell>
          <cell r="B34" t="str">
            <v>nd</v>
          </cell>
          <cell r="C34" t="str">
            <v>nd</v>
          </cell>
          <cell r="D34" t="str">
            <v>nd</v>
          </cell>
        </row>
        <row r="35">
          <cell r="A35" t="str">
            <v>Spain</v>
          </cell>
          <cell r="B35">
            <v>205</v>
          </cell>
          <cell r="C35">
            <v>98.437</v>
          </cell>
          <cell r="D35">
            <v>131849</v>
          </cell>
        </row>
        <row r="36">
          <cell r="A36" t="str">
            <v>St. Barthelemy</v>
          </cell>
          <cell r="B36" t="str">
            <v>nd</v>
          </cell>
          <cell r="C36" t="str">
            <v>nd</v>
          </cell>
          <cell r="D36" t="str">
            <v>nd</v>
          </cell>
        </row>
        <row r="37">
          <cell r="A37" t="str">
            <v>St. Kitts and Nevis</v>
          </cell>
          <cell r="B37" t="str">
            <v>nd</v>
          </cell>
          <cell r="C37" t="str">
            <v>nd</v>
          </cell>
          <cell r="D37" t="str">
            <v>nd</v>
          </cell>
        </row>
        <row r="38">
          <cell r="A38" t="str">
            <v>St. Lucia</v>
          </cell>
          <cell r="B38" t="str">
            <v>nd</v>
          </cell>
          <cell r="C38" t="str">
            <v>nd</v>
          </cell>
          <cell r="D38" t="str">
            <v>nd</v>
          </cell>
        </row>
        <row r="39">
          <cell r="A39" t="str">
            <v>St. Vincent and the Grenadines</v>
          </cell>
          <cell r="B39" t="str">
            <v>nd</v>
          </cell>
          <cell r="C39" t="str">
            <v>nd</v>
          </cell>
          <cell r="D39" t="str">
            <v>nd</v>
          </cell>
        </row>
        <row r="40">
          <cell r="A40" t="str">
            <v>Trinidad and Tobago</v>
          </cell>
          <cell r="B40">
            <v>3.655</v>
          </cell>
          <cell r="C40">
            <v>0.159</v>
          </cell>
          <cell r="D40">
            <v>120</v>
          </cell>
        </row>
      </sheetData>
      <sheetData sheetId="1">
        <row r="2">
          <cell r="A2" t="str">
            <v>Spain</v>
          </cell>
          <cell r="B2">
            <v>205000</v>
          </cell>
        </row>
        <row r="3">
          <cell r="A3" t="str">
            <v>Italy</v>
          </cell>
          <cell r="B3">
            <v>245300</v>
          </cell>
        </row>
        <row r="4">
          <cell r="A4" t="str">
            <v>Japan</v>
          </cell>
          <cell r="B4">
            <v>349200</v>
          </cell>
        </row>
        <row r="5">
          <cell r="A5" t="str">
            <v>Iraq</v>
          </cell>
          <cell r="B5">
            <v>396155</v>
          </cell>
        </row>
        <row r="6">
          <cell r="A6" t="str">
            <v>Indonesia</v>
          </cell>
          <cell r="B6">
            <v>449997</v>
          </cell>
        </row>
        <row r="7">
          <cell r="A7" t="str">
            <v>Turkey</v>
          </cell>
          <cell r="B7">
            <v>816134</v>
          </cell>
        </row>
        <row r="8">
          <cell r="A8" t="str">
            <v>Iran (Islamic Republic of)</v>
          </cell>
          <cell r="B8">
            <v>862159</v>
          </cell>
        </row>
        <row r="9">
          <cell r="A9" t="str">
            <v>Egypt</v>
          </cell>
          <cell r="B9">
            <v>1250000</v>
          </cell>
        </row>
        <row r="10">
          <cell r="A10" t="str">
            <v>India</v>
          </cell>
          <cell r="B10">
            <v>10377600</v>
          </cell>
        </row>
        <row r="11">
          <cell r="A11" t="str">
            <v>China</v>
          </cell>
          <cell r="B11">
            <v>25912524</v>
          </cell>
        </row>
        <row r="13">
          <cell r="B13">
            <v>200942</v>
          </cell>
        </row>
        <row r="14">
          <cell r="B14">
            <v>168588</v>
          </cell>
        </row>
        <row r="15">
          <cell r="B15">
            <v>147041</v>
          </cell>
        </row>
        <row r="16">
          <cell r="B16">
            <v>106793</v>
          </cell>
        </row>
        <row r="17">
          <cell r="B17">
            <v>106380</v>
          </cell>
        </row>
        <row r="18">
          <cell r="B18">
            <v>102433</v>
          </cell>
        </row>
        <row r="19">
          <cell r="B19">
            <v>88148</v>
          </cell>
        </row>
        <row r="20">
          <cell r="B20">
            <v>85000</v>
          </cell>
        </row>
        <row r="21">
          <cell r="B21">
            <v>78000</v>
          </cell>
        </row>
        <row r="22">
          <cell r="B22">
            <v>76317</v>
          </cell>
        </row>
        <row r="23">
          <cell r="B23">
            <v>75600</v>
          </cell>
        </row>
        <row r="24">
          <cell r="B24">
            <v>73686</v>
          </cell>
        </row>
        <row r="25">
          <cell r="B25">
            <v>73000</v>
          </cell>
        </row>
        <row r="26">
          <cell r="B26">
            <v>50812</v>
          </cell>
        </row>
        <row r="27">
          <cell r="B27">
            <v>49396</v>
          </cell>
        </row>
        <row r="28">
          <cell r="B28">
            <v>48000</v>
          </cell>
        </row>
        <row r="29">
          <cell r="B29">
            <v>47853</v>
          </cell>
        </row>
        <row r="30">
          <cell r="B30">
            <v>46197</v>
          </cell>
        </row>
        <row r="31">
          <cell r="B31">
            <v>46000</v>
          </cell>
        </row>
        <row r="32">
          <cell r="B32">
            <v>45660</v>
          </cell>
        </row>
        <row r="33">
          <cell r="B33">
            <v>44292</v>
          </cell>
        </row>
        <row r="34">
          <cell r="B34">
            <v>35000</v>
          </cell>
        </row>
        <row r="35">
          <cell r="B35">
            <v>30000</v>
          </cell>
        </row>
        <row r="36">
          <cell r="B36">
            <v>23938</v>
          </cell>
        </row>
        <row r="37">
          <cell r="B37">
            <v>21000</v>
          </cell>
        </row>
        <row r="38">
          <cell r="B38">
            <v>20000</v>
          </cell>
        </row>
        <row r="39">
          <cell r="B39">
            <v>19579</v>
          </cell>
        </row>
        <row r="40">
          <cell r="B40">
            <v>18881</v>
          </cell>
        </row>
        <row r="41">
          <cell r="B41">
            <v>16638</v>
          </cell>
        </row>
        <row r="42">
          <cell r="B42">
            <v>16351</v>
          </cell>
        </row>
        <row r="43">
          <cell r="B43">
            <v>10200</v>
          </cell>
        </row>
        <row r="44">
          <cell r="B44">
            <v>7500</v>
          </cell>
        </row>
        <row r="45">
          <cell r="B45">
            <v>6900</v>
          </cell>
        </row>
        <row r="46">
          <cell r="B46">
            <v>6700</v>
          </cell>
        </row>
        <row r="47">
          <cell r="B47">
            <v>6311</v>
          </cell>
        </row>
        <row r="48">
          <cell r="B48">
            <v>6000</v>
          </cell>
        </row>
        <row r="49">
          <cell r="B49">
            <v>5925</v>
          </cell>
        </row>
        <row r="50">
          <cell r="B50">
            <v>5293</v>
          </cell>
        </row>
        <row r="51">
          <cell r="B51">
            <v>5200</v>
          </cell>
        </row>
        <row r="52">
          <cell r="B52">
            <v>4300</v>
          </cell>
        </row>
        <row r="53">
          <cell r="B53">
            <v>4000</v>
          </cell>
        </row>
        <row r="54">
          <cell r="B54">
            <v>3759</v>
          </cell>
        </row>
        <row r="55">
          <cell r="B55">
            <v>3655</v>
          </cell>
        </row>
        <row r="56">
          <cell r="B56">
            <v>3642</v>
          </cell>
        </row>
        <row r="57">
          <cell r="B57">
            <v>3511</v>
          </cell>
        </row>
        <row r="58">
          <cell r="B58">
            <v>3407</v>
          </cell>
        </row>
        <row r="59">
          <cell r="B59">
            <v>3050</v>
          </cell>
        </row>
        <row r="60">
          <cell r="B60">
            <v>2830</v>
          </cell>
        </row>
        <row r="61">
          <cell r="B61">
            <v>2680</v>
          </cell>
        </row>
        <row r="62">
          <cell r="B62">
            <v>2529</v>
          </cell>
        </row>
        <row r="63">
          <cell r="B63">
            <v>2500</v>
          </cell>
        </row>
        <row r="64">
          <cell r="B64">
            <v>2316</v>
          </cell>
        </row>
        <row r="65">
          <cell r="B65">
            <v>2244</v>
          </cell>
        </row>
        <row r="66">
          <cell r="B66">
            <v>1816</v>
          </cell>
        </row>
        <row r="67">
          <cell r="B67">
            <v>1692</v>
          </cell>
        </row>
        <row r="68">
          <cell r="B68">
            <v>1200</v>
          </cell>
        </row>
        <row r="69">
          <cell r="B69">
            <v>1000</v>
          </cell>
        </row>
        <row r="70">
          <cell r="B70">
            <v>984</v>
          </cell>
        </row>
        <row r="71">
          <cell r="B71">
            <v>918</v>
          </cell>
        </row>
        <row r="72">
          <cell r="B72">
            <v>864</v>
          </cell>
        </row>
        <row r="73">
          <cell r="B73">
            <v>858</v>
          </cell>
        </row>
        <row r="74">
          <cell r="B74">
            <v>758</v>
          </cell>
        </row>
        <row r="75">
          <cell r="B75">
            <v>714</v>
          </cell>
        </row>
        <row r="76">
          <cell r="B76">
            <v>500</v>
          </cell>
        </row>
        <row r="77">
          <cell r="B77">
            <v>492</v>
          </cell>
        </row>
        <row r="78">
          <cell r="B78">
            <v>404</v>
          </cell>
        </row>
        <row r="79">
          <cell r="B79">
            <v>400</v>
          </cell>
        </row>
        <row r="80">
          <cell r="B80">
            <v>347</v>
          </cell>
        </row>
        <row r="81">
          <cell r="B81">
            <v>312</v>
          </cell>
        </row>
        <row r="82">
          <cell r="B82">
            <v>231</v>
          </cell>
        </row>
        <row r="83">
          <cell r="B83">
            <v>198</v>
          </cell>
        </row>
        <row r="84">
          <cell r="B84">
            <v>154</v>
          </cell>
        </row>
        <row r="85">
          <cell r="B85">
            <v>127</v>
          </cell>
        </row>
        <row r="86">
          <cell r="B86">
            <v>107</v>
          </cell>
        </row>
        <row r="87">
          <cell r="B87">
            <v>55</v>
          </cell>
        </row>
        <row r="88">
          <cell r="B88">
            <v>35</v>
          </cell>
        </row>
        <row r="91">
          <cell r="B91">
            <v>42870526</v>
          </cell>
        </row>
      </sheetData>
      <sheetData sheetId="2">
        <row r="2">
          <cell r="A2" t="str">
            <v>Italy</v>
          </cell>
          <cell r="B2">
            <v>5404</v>
          </cell>
        </row>
        <row r="3">
          <cell r="A3" t="str">
            <v>Malaysia</v>
          </cell>
          <cell r="B3">
            <v>6545</v>
          </cell>
        </row>
        <row r="4">
          <cell r="A4" t="str">
            <v>Turkey</v>
          </cell>
          <cell r="B4">
            <v>6950</v>
          </cell>
        </row>
        <row r="5">
          <cell r="A5" t="str">
            <v>Honduras</v>
          </cell>
          <cell r="B5">
            <v>11091</v>
          </cell>
        </row>
        <row r="6">
          <cell r="A6" t="str">
            <v>United States of America</v>
          </cell>
          <cell r="B6">
            <v>14613</v>
          </cell>
        </row>
        <row r="7">
          <cell r="A7" t="str">
            <v>China</v>
          </cell>
          <cell r="B7">
            <v>20034</v>
          </cell>
        </row>
        <row r="8">
          <cell r="A8" t="str">
            <v>Netherlands</v>
          </cell>
          <cell r="B8">
            <v>44970</v>
          </cell>
        </row>
        <row r="9">
          <cell r="A9" t="str">
            <v>Mexico</v>
          </cell>
          <cell r="B9">
            <v>51352</v>
          </cell>
        </row>
        <row r="10">
          <cell r="A10" t="str">
            <v>Jordan</v>
          </cell>
          <cell r="B10">
            <v>65235</v>
          </cell>
        </row>
        <row r="11">
          <cell r="A11" t="str">
            <v>Spain</v>
          </cell>
          <cell r="B11">
            <v>98437</v>
          </cell>
        </row>
        <row r="13">
          <cell r="B13">
            <v>5283</v>
          </cell>
        </row>
        <row r="14">
          <cell r="B14">
            <v>5078</v>
          </cell>
        </row>
        <row r="15">
          <cell r="B15">
            <v>4304</v>
          </cell>
        </row>
        <row r="16">
          <cell r="B16">
            <v>3987</v>
          </cell>
        </row>
        <row r="17">
          <cell r="B17">
            <v>3224</v>
          </cell>
        </row>
        <row r="18">
          <cell r="B18">
            <v>2856</v>
          </cell>
        </row>
        <row r="19">
          <cell r="B19">
            <v>2784</v>
          </cell>
        </row>
        <row r="20">
          <cell r="B20">
            <v>2500</v>
          </cell>
        </row>
        <row r="21">
          <cell r="B21">
            <v>2079</v>
          </cell>
        </row>
        <row r="22">
          <cell r="B22">
            <v>1948</v>
          </cell>
        </row>
        <row r="23">
          <cell r="B23">
            <v>1813</v>
          </cell>
        </row>
        <row r="24">
          <cell r="B24">
            <v>1090</v>
          </cell>
        </row>
        <row r="25">
          <cell r="B25">
            <v>942</v>
          </cell>
        </row>
        <row r="26">
          <cell r="B26">
            <v>744</v>
          </cell>
        </row>
        <row r="27">
          <cell r="B27">
            <v>715</v>
          </cell>
        </row>
        <row r="28">
          <cell r="B28">
            <v>673</v>
          </cell>
        </row>
        <row r="29">
          <cell r="B29">
            <v>623</v>
          </cell>
        </row>
        <row r="30">
          <cell r="B30">
            <v>451</v>
          </cell>
        </row>
        <row r="31">
          <cell r="B31">
            <v>428</v>
          </cell>
        </row>
        <row r="32">
          <cell r="B32">
            <v>332</v>
          </cell>
        </row>
        <row r="33">
          <cell r="B33">
            <v>317</v>
          </cell>
        </row>
        <row r="34">
          <cell r="B34">
            <v>275</v>
          </cell>
        </row>
        <row r="35">
          <cell r="B35">
            <v>261</v>
          </cell>
        </row>
        <row r="36">
          <cell r="B36">
            <v>202</v>
          </cell>
        </row>
        <row r="37">
          <cell r="B37">
            <v>195</v>
          </cell>
        </row>
        <row r="38">
          <cell r="B38">
            <v>168</v>
          </cell>
        </row>
        <row r="39">
          <cell r="B39">
            <v>165</v>
          </cell>
        </row>
        <row r="40">
          <cell r="B40">
            <v>159</v>
          </cell>
        </row>
        <row r="41">
          <cell r="B41">
            <v>156</v>
          </cell>
        </row>
        <row r="42">
          <cell r="B42">
            <v>143</v>
          </cell>
        </row>
        <row r="43">
          <cell r="B43">
            <v>136</v>
          </cell>
        </row>
        <row r="44">
          <cell r="B44">
            <v>110</v>
          </cell>
        </row>
        <row r="45">
          <cell r="B45">
            <v>103</v>
          </cell>
        </row>
        <row r="46">
          <cell r="B46">
            <v>103</v>
          </cell>
        </row>
        <row r="47">
          <cell r="B47">
            <v>94</v>
          </cell>
        </row>
        <row r="48">
          <cell r="B48">
            <v>83</v>
          </cell>
        </row>
        <row r="49">
          <cell r="B49">
            <v>81</v>
          </cell>
        </row>
        <row r="50">
          <cell r="B50">
            <v>73</v>
          </cell>
        </row>
        <row r="51">
          <cell r="B51">
            <v>70</v>
          </cell>
        </row>
        <row r="52">
          <cell r="B52">
            <v>70</v>
          </cell>
        </row>
        <row r="53">
          <cell r="B53">
            <v>54</v>
          </cell>
        </row>
        <row r="54">
          <cell r="B54">
            <v>49</v>
          </cell>
        </row>
        <row r="55">
          <cell r="B55">
            <v>48</v>
          </cell>
        </row>
        <row r="56">
          <cell r="B56">
            <v>47</v>
          </cell>
        </row>
        <row r="57">
          <cell r="B57">
            <v>35</v>
          </cell>
        </row>
        <row r="58">
          <cell r="B58">
            <v>34</v>
          </cell>
        </row>
        <row r="59">
          <cell r="B59">
            <v>33</v>
          </cell>
        </row>
        <row r="60">
          <cell r="B60">
            <v>29</v>
          </cell>
        </row>
        <row r="61">
          <cell r="B61">
            <v>23</v>
          </cell>
        </row>
        <row r="62">
          <cell r="B62">
            <v>22</v>
          </cell>
        </row>
        <row r="63">
          <cell r="B63">
            <v>22</v>
          </cell>
        </row>
        <row r="64">
          <cell r="B64">
            <v>21</v>
          </cell>
        </row>
        <row r="65">
          <cell r="B65">
            <v>19</v>
          </cell>
        </row>
        <row r="66">
          <cell r="B66">
            <v>18</v>
          </cell>
        </row>
        <row r="67">
          <cell r="B67">
            <v>16</v>
          </cell>
        </row>
        <row r="68">
          <cell r="B68">
            <v>15</v>
          </cell>
        </row>
        <row r="69">
          <cell r="B69">
            <v>14</v>
          </cell>
        </row>
        <row r="70">
          <cell r="B70">
            <v>14</v>
          </cell>
        </row>
        <row r="71">
          <cell r="B71">
            <v>14</v>
          </cell>
        </row>
        <row r="72">
          <cell r="B72">
            <v>13</v>
          </cell>
        </row>
        <row r="73">
          <cell r="B73">
            <v>12</v>
          </cell>
        </row>
        <row r="74">
          <cell r="B74">
            <v>12</v>
          </cell>
        </row>
        <row r="75">
          <cell r="B75">
            <v>11</v>
          </cell>
        </row>
        <row r="76">
          <cell r="B76">
            <v>10</v>
          </cell>
        </row>
        <row r="77">
          <cell r="B77">
            <v>9</v>
          </cell>
        </row>
        <row r="78">
          <cell r="B78">
            <v>8</v>
          </cell>
        </row>
        <row r="79">
          <cell r="B79">
            <v>6</v>
          </cell>
        </row>
        <row r="80">
          <cell r="B80">
            <v>5</v>
          </cell>
        </row>
        <row r="81">
          <cell r="B81">
            <v>4</v>
          </cell>
        </row>
        <row r="82">
          <cell r="B82">
            <v>3</v>
          </cell>
        </row>
        <row r="83">
          <cell r="B83">
            <v>3</v>
          </cell>
        </row>
        <row r="84">
          <cell r="B84">
            <v>3</v>
          </cell>
        </row>
        <row r="85">
          <cell r="B85">
            <v>2</v>
          </cell>
        </row>
        <row r="86">
          <cell r="B86">
            <v>1</v>
          </cell>
        </row>
        <row r="87">
          <cell r="B87">
            <v>1</v>
          </cell>
        </row>
        <row r="88">
          <cell r="B88">
            <v>1</v>
          </cell>
        </row>
        <row r="89">
          <cell r="B89">
            <v>1</v>
          </cell>
        </row>
        <row r="90">
          <cell r="B90">
            <v>1</v>
          </cell>
        </row>
        <row r="91">
          <cell r="B91">
            <v>1</v>
          </cell>
        </row>
        <row r="94">
          <cell r="B94">
            <v>355470</v>
          </cell>
        </row>
      </sheetData>
      <sheetData sheetId="3">
        <row r="2">
          <cell r="B2">
            <v>6580</v>
          </cell>
        </row>
        <row r="3">
          <cell r="A3" t="str">
            <v>Turkey</v>
          </cell>
          <cell r="B3">
            <v>6688</v>
          </cell>
        </row>
        <row r="4">
          <cell r="A4" t="str">
            <v>France</v>
          </cell>
          <cell r="B4">
            <v>7059</v>
          </cell>
        </row>
        <row r="5">
          <cell r="A5" t="str">
            <v>Belgium</v>
          </cell>
          <cell r="B5">
            <v>8308</v>
          </cell>
        </row>
        <row r="6">
          <cell r="A6" t="str">
            <v>Italy</v>
          </cell>
          <cell r="B6">
            <v>9164</v>
          </cell>
        </row>
        <row r="7">
          <cell r="A7" t="str">
            <v>United States of America</v>
          </cell>
          <cell r="B7">
            <v>17318</v>
          </cell>
        </row>
        <row r="8">
          <cell r="A8" t="str">
            <v>Jordan</v>
          </cell>
          <cell r="B8">
            <v>36111</v>
          </cell>
        </row>
        <row r="9">
          <cell r="A9" t="str">
            <v>Mexico</v>
          </cell>
          <cell r="B9">
            <v>53963</v>
          </cell>
        </row>
        <row r="10">
          <cell r="A10" t="str">
            <v>Netherlands</v>
          </cell>
          <cell r="B10">
            <v>86229</v>
          </cell>
        </row>
        <row r="11">
          <cell r="A11" t="str">
            <v>Spain</v>
          </cell>
          <cell r="B11">
            <v>131849</v>
          </cell>
        </row>
        <row r="13">
          <cell r="B13">
            <v>4579</v>
          </cell>
        </row>
        <row r="14">
          <cell r="B14">
            <v>4099</v>
          </cell>
        </row>
        <row r="15">
          <cell r="B15">
            <v>3968</v>
          </cell>
        </row>
        <row r="16">
          <cell r="B16">
            <v>3671</v>
          </cell>
        </row>
        <row r="17">
          <cell r="B17">
            <v>3420</v>
          </cell>
        </row>
        <row r="18">
          <cell r="B18">
            <v>3326</v>
          </cell>
        </row>
        <row r="19">
          <cell r="B19">
            <v>3203</v>
          </cell>
        </row>
        <row r="20">
          <cell r="B20">
            <v>1755</v>
          </cell>
        </row>
        <row r="21">
          <cell r="B21">
            <v>1164</v>
          </cell>
        </row>
        <row r="22">
          <cell r="B22">
            <v>871</v>
          </cell>
        </row>
        <row r="23">
          <cell r="B23">
            <v>805</v>
          </cell>
        </row>
        <row r="24">
          <cell r="B24">
            <v>742</v>
          </cell>
        </row>
        <row r="25">
          <cell r="B25">
            <v>730</v>
          </cell>
        </row>
        <row r="26">
          <cell r="B26">
            <v>680</v>
          </cell>
        </row>
        <row r="27">
          <cell r="B27">
            <v>640</v>
          </cell>
        </row>
        <row r="28">
          <cell r="B28">
            <v>543</v>
          </cell>
        </row>
        <row r="29">
          <cell r="B29">
            <v>334</v>
          </cell>
        </row>
        <row r="30">
          <cell r="B30">
            <v>314</v>
          </cell>
        </row>
        <row r="31">
          <cell r="B31">
            <v>284</v>
          </cell>
        </row>
        <row r="32">
          <cell r="B32">
            <v>261</v>
          </cell>
        </row>
        <row r="33">
          <cell r="B33">
            <v>233</v>
          </cell>
        </row>
        <row r="34">
          <cell r="B34">
            <v>199</v>
          </cell>
        </row>
        <row r="35">
          <cell r="B35">
            <v>196</v>
          </cell>
        </row>
        <row r="36">
          <cell r="B36">
            <v>167</v>
          </cell>
        </row>
        <row r="37">
          <cell r="B37">
            <v>141</v>
          </cell>
        </row>
        <row r="38">
          <cell r="B38">
            <v>141</v>
          </cell>
        </row>
        <row r="39">
          <cell r="B39">
            <v>137</v>
          </cell>
        </row>
        <row r="40">
          <cell r="B40">
            <v>126</v>
          </cell>
        </row>
        <row r="41">
          <cell r="B41">
            <v>122</v>
          </cell>
        </row>
        <row r="42">
          <cell r="B42">
            <v>121</v>
          </cell>
        </row>
        <row r="43">
          <cell r="B43">
            <v>120</v>
          </cell>
        </row>
        <row r="44">
          <cell r="B44">
            <v>118</v>
          </cell>
        </row>
        <row r="45">
          <cell r="B45">
            <v>118</v>
          </cell>
        </row>
        <row r="46">
          <cell r="B46">
            <v>79</v>
          </cell>
        </row>
        <row r="47">
          <cell r="B47">
            <v>74</v>
          </cell>
        </row>
        <row r="48">
          <cell r="B48">
            <v>70</v>
          </cell>
        </row>
        <row r="49">
          <cell r="B49">
            <v>56</v>
          </cell>
        </row>
        <row r="50">
          <cell r="B50">
            <v>54</v>
          </cell>
        </row>
        <row r="51">
          <cell r="B51">
            <v>46</v>
          </cell>
        </row>
        <row r="52">
          <cell r="B52">
            <v>41</v>
          </cell>
        </row>
        <row r="53">
          <cell r="B53">
            <v>40</v>
          </cell>
        </row>
        <row r="54">
          <cell r="B54">
            <v>39</v>
          </cell>
        </row>
        <row r="55">
          <cell r="B55">
            <v>38</v>
          </cell>
        </row>
        <row r="56">
          <cell r="B56">
            <v>37</v>
          </cell>
        </row>
        <row r="57">
          <cell r="B57">
            <v>37</v>
          </cell>
        </row>
        <row r="58">
          <cell r="B58">
            <v>37</v>
          </cell>
        </row>
        <row r="59">
          <cell r="B59">
            <v>33</v>
          </cell>
        </row>
        <row r="60">
          <cell r="B60">
            <v>29</v>
          </cell>
        </row>
        <row r="61">
          <cell r="B61">
            <v>28</v>
          </cell>
        </row>
        <row r="62">
          <cell r="B62">
            <v>28</v>
          </cell>
        </row>
        <row r="63">
          <cell r="B63">
            <v>28</v>
          </cell>
        </row>
        <row r="64">
          <cell r="B64">
            <v>26</v>
          </cell>
        </row>
        <row r="65">
          <cell r="B65">
            <v>26</v>
          </cell>
        </row>
        <row r="66">
          <cell r="B66">
            <v>24</v>
          </cell>
        </row>
        <row r="67">
          <cell r="B67">
            <v>21</v>
          </cell>
        </row>
        <row r="68">
          <cell r="B68">
            <v>18</v>
          </cell>
        </row>
        <row r="69">
          <cell r="B69">
            <v>18</v>
          </cell>
        </row>
        <row r="70">
          <cell r="B70">
            <v>17</v>
          </cell>
        </row>
        <row r="71">
          <cell r="B71">
            <v>17</v>
          </cell>
        </row>
        <row r="72">
          <cell r="B72">
            <v>16</v>
          </cell>
        </row>
        <row r="73">
          <cell r="B73">
            <v>13</v>
          </cell>
        </row>
        <row r="74">
          <cell r="B74">
            <v>11</v>
          </cell>
        </row>
        <row r="75">
          <cell r="B75">
            <v>8</v>
          </cell>
        </row>
        <row r="76">
          <cell r="B76">
            <v>8</v>
          </cell>
        </row>
        <row r="77">
          <cell r="B77">
            <v>8</v>
          </cell>
        </row>
        <row r="78">
          <cell r="B78">
            <v>7</v>
          </cell>
        </row>
        <row r="79">
          <cell r="B79">
            <v>5</v>
          </cell>
        </row>
        <row r="80">
          <cell r="B80">
            <v>5</v>
          </cell>
        </row>
        <row r="81">
          <cell r="B81">
            <v>4</v>
          </cell>
        </row>
        <row r="82">
          <cell r="B82">
            <v>4</v>
          </cell>
        </row>
        <row r="83">
          <cell r="B83">
            <v>4</v>
          </cell>
        </row>
        <row r="84">
          <cell r="B84">
            <v>3</v>
          </cell>
        </row>
        <row r="85">
          <cell r="B85">
            <v>3</v>
          </cell>
        </row>
        <row r="86">
          <cell r="B86">
            <v>2</v>
          </cell>
        </row>
        <row r="87">
          <cell r="B87">
            <v>2</v>
          </cell>
        </row>
        <row r="88">
          <cell r="B88">
            <v>2</v>
          </cell>
        </row>
        <row r="89">
          <cell r="B89">
            <v>2</v>
          </cell>
        </row>
        <row r="90">
          <cell r="B90">
            <v>1</v>
          </cell>
        </row>
        <row r="91">
          <cell r="B91">
            <v>1</v>
          </cell>
        </row>
        <row r="92">
          <cell r="B92">
            <v>1</v>
          </cell>
        </row>
        <row r="93">
          <cell r="B93">
            <v>1</v>
          </cell>
        </row>
        <row r="96">
          <cell r="B96">
            <v>377771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01"/>
  <sheetViews>
    <sheetView tabSelected="1" zoomScalePageLayoutView="0" workbookViewId="0" topLeftCell="A1">
      <selection activeCell="F3" sqref="F3:L3"/>
    </sheetView>
  </sheetViews>
  <sheetFormatPr defaultColWidth="9.140625" defaultRowHeight="12.75"/>
  <cols>
    <col min="1" max="1" width="26.7109375" style="4" customWidth="1"/>
    <col min="2" max="4" width="15.00390625" style="4" customWidth="1"/>
    <col min="5" max="5" width="2.7109375" style="4" customWidth="1"/>
    <col min="6" max="16384" width="9.140625" style="4" customWidth="1"/>
  </cols>
  <sheetData>
    <row r="1" spans="1:12" ht="15.75" customHeight="1">
      <c r="A1" s="26" t="s">
        <v>11</v>
      </c>
      <c r="B1" s="26"/>
      <c r="C1" s="26"/>
      <c r="D1" s="26"/>
      <c r="E1" s="26"/>
      <c r="F1" s="26"/>
      <c r="G1" s="26"/>
      <c r="H1" s="26"/>
      <c r="I1" s="26"/>
      <c r="J1" s="26"/>
      <c r="K1" s="26"/>
      <c r="L1" s="26"/>
    </row>
    <row r="2" spans="1:8" ht="15.75">
      <c r="A2" s="5"/>
      <c r="B2" s="5"/>
      <c r="C2" s="5"/>
      <c r="D2" s="5"/>
      <c r="E2" s="6"/>
      <c r="F2" s="6"/>
      <c r="G2" s="6"/>
      <c r="H2" s="6"/>
    </row>
    <row r="3" spans="1:12" ht="25.5" customHeight="1">
      <c r="A3" s="27" t="s">
        <v>15</v>
      </c>
      <c r="B3" s="28"/>
      <c r="C3" s="28"/>
      <c r="D3" s="28"/>
      <c r="F3" s="29" t="s">
        <v>16</v>
      </c>
      <c r="G3" s="30"/>
      <c r="H3" s="30"/>
      <c r="I3" s="30"/>
      <c r="J3" s="30"/>
      <c r="K3" s="30"/>
      <c r="L3" s="30"/>
    </row>
    <row r="4" spans="1:4" ht="12.75">
      <c r="A4" s="7" t="s">
        <v>2</v>
      </c>
      <c r="B4" s="8" t="s">
        <v>3</v>
      </c>
      <c r="C4" s="9" t="s">
        <v>4</v>
      </c>
      <c r="D4" s="9" t="s">
        <v>5</v>
      </c>
    </row>
    <row r="5" spans="1:4" ht="12.75">
      <c r="A5" s="10"/>
      <c r="B5" s="31" t="s">
        <v>6</v>
      </c>
      <c r="C5" s="32"/>
      <c r="D5" s="11" t="s">
        <v>7</v>
      </c>
    </row>
    <row r="6" spans="1:4" ht="12.75">
      <c r="A6" s="12" t="str">
        <f>'[1]Eggplant'!A2</f>
        <v>Antigua and Barbuda</v>
      </c>
      <c r="B6" s="13">
        <f>'[1]Eggplant'!B2</f>
        <v>0.347</v>
      </c>
      <c r="C6" s="13" t="str">
        <f>'[1]Eggplant'!C2</f>
        <v>nd</v>
      </c>
      <c r="D6" s="13" t="str">
        <f>'[1]Eggplant'!D2</f>
        <v>nd</v>
      </c>
    </row>
    <row r="7" spans="1:4" ht="12.75">
      <c r="A7" s="12" t="str">
        <f>'[1]Eggplant'!A3</f>
        <v>Australia</v>
      </c>
      <c r="B7" s="13" t="str">
        <f>'[1]Eggplant'!B3</f>
        <v>nd</v>
      </c>
      <c r="C7" s="13">
        <f>'[1]Eggplant'!C3</f>
        <v>0.005</v>
      </c>
      <c r="D7" s="13">
        <f>'[1]Eggplant'!D3</f>
        <v>24</v>
      </c>
    </row>
    <row r="8" spans="1:4" ht="12.75">
      <c r="A8" s="12" t="str">
        <f>'[1]Eggplant'!A4</f>
        <v>Bahamas</v>
      </c>
      <c r="B8" s="13" t="str">
        <f>'[1]Eggplant'!B4</f>
        <v>nd</v>
      </c>
      <c r="C8" s="13" t="str">
        <f>'[1]Eggplant'!C4</f>
        <v>nd</v>
      </c>
      <c r="D8" s="13" t="str">
        <f>'[1]Eggplant'!D4</f>
        <v>nd</v>
      </c>
    </row>
    <row r="9" spans="1:4" ht="12.75">
      <c r="A9" s="12" t="str">
        <f>'[1]Eggplant'!A5</f>
        <v>Barbados</v>
      </c>
      <c r="B9" s="13" t="str">
        <f>'[1]Eggplant'!B5</f>
        <v>nd</v>
      </c>
      <c r="C9" s="13" t="str">
        <f>'[1]Eggplant'!C5</f>
        <v>nd</v>
      </c>
      <c r="D9" s="13" t="str">
        <f>'[1]Eggplant'!D5</f>
        <v>nd</v>
      </c>
    </row>
    <row r="10" spans="1:4" ht="12.75">
      <c r="A10" s="12" t="str">
        <f>'[1]Eggplant'!A6</f>
        <v>Belize</v>
      </c>
      <c r="B10" s="13" t="str">
        <f>'[1]Eggplant'!B6</f>
        <v>nd</v>
      </c>
      <c r="C10" s="13" t="str">
        <f>'[1]Eggplant'!C6</f>
        <v>nd</v>
      </c>
      <c r="D10" s="13" t="str">
        <f>'[1]Eggplant'!D6</f>
        <v>nd</v>
      </c>
    </row>
    <row r="11" spans="1:4" ht="12.75">
      <c r="A11" s="12" t="str">
        <f>'[1]Eggplant'!A7</f>
        <v>Canada</v>
      </c>
      <c r="B11" s="13" t="str">
        <f>'[1]Eggplant'!B7</f>
        <v>nd</v>
      </c>
      <c r="C11" s="13">
        <f>'[1]Eggplant'!C7</f>
        <v>0.673</v>
      </c>
      <c r="D11" s="13">
        <f>'[1]Eggplant'!D7</f>
        <v>1755</v>
      </c>
    </row>
    <row r="12" spans="1:4" ht="12.75">
      <c r="A12" s="12" t="str">
        <f>'[1]Eggplant'!A8</f>
        <v>Cayman Islands</v>
      </c>
      <c r="B12" s="13" t="str">
        <f>'[1]Eggplant'!B8</f>
        <v>nd</v>
      </c>
      <c r="C12" s="13" t="str">
        <f>'[1]Eggplant'!C8</f>
        <v>nd</v>
      </c>
      <c r="D12" s="13" t="str">
        <f>'[1]Eggplant'!D8</f>
        <v>nd</v>
      </c>
    </row>
    <row r="13" spans="1:4" ht="12.75">
      <c r="A13" s="12" t="str">
        <f>'[1]Eggplant'!A9</f>
        <v>Chile</v>
      </c>
      <c r="B13" s="13" t="str">
        <f>'[1]Eggplant'!B9</f>
        <v>nd</v>
      </c>
      <c r="C13" s="13">
        <f>'[1]Eggplant'!C9</f>
        <v>0.001</v>
      </c>
      <c r="D13" s="13">
        <f>'[1]Eggplant'!D9</f>
        <v>2</v>
      </c>
    </row>
    <row r="14" spans="1:4" ht="12.75">
      <c r="A14" s="12" t="str">
        <f>'[1]Eggplant'!A10</f>
        <v>Colombia</v>
      </c>
      <c r="B14" s="13">
        <f>'[1]Eggplant'!B10</f>
        <v>5.293</v>
      </c>
      <c r="C14" s="13">
        <f>'[1]Eggplant'!C10</f>
        <v>0.003</v>
      </c>
      <c r="D14" s="13">
        <f>'[1]Eggplant'!D10</f>
        <v>4</v>
      </c>
    </row>
    <row r="15" spans="1:4" ht="12.75">
      <c r="A15" s="12" t="str">
        <f>'[1]Eggplant'!A11</f>
        <v>Costa Rica</v>
      </c>
      <c r="B15" s="13" t="str">
        <f>'[1]Eggplant'!B11</f>
        <v>nd</v>
      </c>
      <c r="C15" s="13">
        <f>'[1]Eggplant'!C11</f>
        <v>0.009</v>
      </c>
      <c r="D15" s="13">
        <f>'[1]Eggplant'!D11</f>
        <v>5</v>
      </c>
    </row>
    <row r="16" spans="1:4" ht="12.75">
      <c r="A16" s="12" t="str">
        <f>'[1]Eggplant'!A12</f>
        <v>Cyprus</v>
      </c>
      <c r="B16" s="13">
        <f>'[1]Eggplant'!B12</f>
        <v>2.68</v>
      </c>
      <c r="C16" s="13">
        <f>'[1]Eggplant'!C12</f>
        <v>0.047</v>
      </c>
      <c r="D16" s="13">
        <f>'[1]Eggplant'!D12</f>
        <v>79</v>
      </c>
    </row>
    <row r="17" spans="1:4" ht="12.75">
      <c r="A17" s="12" t="str">
        <f>'[1]Eggplant'!A13</f>
        <v>Dominica</v>
      </c>
      <c r="B17" s="13" t="str">
        <f>'[1]Eggplant'!B13</f>
        <v>nd</v>
      </c>
      <c r="C17" s="13">
        <f>'[1]Eggplant'!C13</f>
        <v>0.018</v>
      </c>
      <c r="D17" s="13">
        <f>'[1]Eggplant'!D13</f>
        <v>26</v>
      </c>
    </row>
    <row r="18" spans="1:4" ht="12.75">
      <c r="A18" s="12" t="str">
        <f>'[1]Eggplant'!A14</f>
        <v>Dominican Republic</v>
      </c>
      <c r="B18" s="13">
        <f>'[1]Eggplant'!B14</f>
        <v>23.938</v>
      </c>
      <c r="C18" s="13">
        <f>'[1]Eggplant'!C14</f>
        <v>5.078</v>
      </c>
      <c r="D18" s="13">
        <f>'[1]Eggplant'!D14</f>
        <v>3968</v>
      </c>
    </row>
    <row r="19" spans="1:4" ht="12.75">
      <c r="A19" s="12" t="str">
        <f>'[1]Eggplant'!A15</f>
        <v>El Salvador</v>
      </c>
      <c r="B19" s="13" t="str">
        <f>'[1]Eggplant'!B15</f>
        <v>nd</v>
      </c>
      <c r="C19" s="13" t="str">
        <f>'[1]Eggplant'!C15</f>
        <v>nd</v>
      </c>
      <c r="D19" s="13" t="str">
        <f>'[1]Eggplant'!D15</f>
        <v>nd</v>
      </c>
    </row>
    <row r="20" spans="1:4" ht="12.75">
      <c r="A20" s="12" t="str">
        <f>'[1]Eggplant'!A16</f>
        <v>France</v>
      </c>
      <c r="B20" s="13">
        <f>'[1]Eggplant'!B16</f>
        <v>16.351</v>
      </c>
      <c r="C20" s="13">
        <f>'[1]Eggplant'!C16</f>
        <v>3.987</v>
      </c>
      <c r="D20" s="13">
        <f>'[1]Eggplant'!D16</f>
        <v>7059</v>
      </c>
    </row>
    <row r="21" spans="1:4" ht="12.75">
      <c r="A21" s="12" t="str">
        <f>'[1]Eggplant'!A17</f>
        <v>Ghana</v>
      </c>
      <c r="B21" s="13">
        <f>'[1]Eggplant'!B17</f>
        <v>3.759</v>
      </c>
      <c r="C21" s="13">
        <f>'[1]Eggplant'!C17</f>
        <v>1.948</v>
      </c>
      <c r="D21" s="13">
        <f>'[1]Eggplant'!D17</f>
        <v>3671</v>
      </c>
    </row>
    <row r="22" spans="1:4" ht="12.75">
      <c r="A22" s="12" t="str">
        <f>'[1]Eggplant'!A18</f>
        <v>Grenada</v>
      </c>
      <c r="B22" s="13" t="str">
        <f>'[1]Eggplant'!B18</f>
        <v>nd</v>
      </c>
      <c r="C22" s="13" t="str">
        <f>'[1]Eggplant'!C18</f>
        <v>nd</v>
      </c>
      <c r="D22" s="13" t="str">
        <f>'[1]Eggplant'!D18</f>
        <v>nd</v>
      </c>
    </row>
    <row r="23" spans="1:4" ht="12.75">
      <c r="A23" s="12" t="str">
        <f>'[1]Eggplant'!A19</f>
        <v>Guadeloupe</v>
      </c>
      <c r="B23" s="13">
        <f>'[1]Eggplant'!B19</f>
        <v>0.107</v>
      </c>
      <c r="C23" s="13" t="str">
        <f>'[1]Eggplant'!C19</f>
        <v>nd</v>
      </c>
      <c r="D23" s="13" t="str">
        <f>'[1]Eggplant'!D19</f>
        <v>nd</v>
      </c>
    </row>
    <row r="24" spans="1:4" ht="12.75">
      <c r="A24" s="12" t="str">
        <f>'[1]Eggplant'!A20</f>
        <v>Guatemala</v>
      </c>
      <c r="B24" s="13" t="str">
        <f>'[1]Eggplant'!B20</f>
        <v>nd</v>
      </c>
      <c r="C24" s="13">
        <f>'[1]Eggplant'!C20</f>
        <v>0.081</v>
      </c>
      <c r="D24" s="13">
        <f>'[1]Eggplant'!D20</f>
        <v>21</v>
      </c>
    </row>
    <row r="25" spans="1:4" ht="12.75">
      <c r="A25" s="12" t="str">
        <f>'[1]Eggplant'!A21</f>
        <v>Guyana</v>
      </c>
      <c r="B25" s="13">
        <f>'[1]Eggplant'!B21</f>
        <v>3.511</v>
      </c>
      <c r="C25" s="13">
        <f>'[1]Eggplant'!C21</f>
        <v>0.165</v>
      </c>
      <c r="D25" s="13">
        <f>'[1]Eggplant'!D21</f>
        <v>37</v>
      </c>
    </row>
    <row r="26" spans="1:4" ht="12.75">
      <c r="A26" s="12" t="str">
        <f>'[1]Eggplant'!A22</f>
        <v>Haiti</v>
      </c>
      <c r="B26" s="13">
        <f>'[1]Eggplant'!B22</f>
        <v>0.858</v>
      </c>
      <c r="C26" s="13" t="str">
        <f>'[1]Eggplant'!C22</f>
        <v>nd</v>
      </c>
      <c r="D26" s="13" t="str">
        <f>'[1]Eggplant'!D22</f>
        <v>nd</v>
      </c>
    </row>
    <row r="27" spans="1:4" ht="12.75">
      <c r="A27" s="12" t="str">
        <f>'[1]Eggplant'!A23</f>
        <v>Honduras</v>
      </c>
      <c r="B27" s="13">
        <f>'[1]Eggplant'!B23</f>
        <v>18.881</v>
      </c>
      <c r="C27" s="13">
        <f>'[1]Eggplant'!C23</f>
        <v>11.091</v>
      </c>
      <c r="D27" s="13">
        <f>'[1]Eggplant'!D23</f>
        <v>3420</v>
      </c>
    </row>
    <row r="28" spans="1:4" ht="12.75">
      <c r="A28" s="12" t="str">
        <f>'[1]Eggplant'!A24</f>
        <v>Israel</v>
      </c>
      <c r="B28" s="13">
        <f>'[1]Eggplant'!B24</f>
        <v>46.197</v>
      </c>
      <c r="C28" s="13">
        <f>'[1]Eggplant'!C24</f>
        <v>0.016</v>
      </c>
      <c r="D28" s="13">
        <f>'[1]Eggplant'!D24</f>
        <v>26</v>
      </c>
    </row>
    <row r="29" spans="1:4" ht="12.75">
      <c r="A29" s="12" t="str">
        <f>'[1]Eggplant'!A25</f>
        <v>Jamaica</v>
      </c>
      <c r="B29" s="13">
        <f>'[1]Eggplant'!B25</f>
        <v>0.404</v>
      </c>
      <c r="C29" s="13" t="str">
        <f>'[1]Eggplant'!C25</f>
        <v>nd</v>
      </c>
      <c r="D29" s="13" t="str">
        <f>'[1]Eggplant'!D25</f>
        <v>nd</v>
      </c>
    </row>
    <row r="30" spans="1:4" ht="12.75">
      <c r="A30" s="12" t="str">
        <f>'[1]Eggplant'!A26</f>
        <v>Japan</v>
      </c>
      <c r="B30" s="13">
        <f>'[1]Eggplant'!B26</f>
        <v>349.2</v>
      </c>
      <c r="C30" s="13" t="str">
        <f>'[1]Eggplant'!C26</f>
        <v>nd</v>
      </c>
      <c r="D30" s="13" t="str">
        <f>'[1]Eggplant'!D26</f>
        <v>nd</v>
      </c>
    </row>
    <row r="31" spans="1:4" ht="12.75">
      <c r="A31" s="12" t="str">
        <f>'[1]Eggplant'!A27</f>
        <v>Korea, Republic of</v>
      </c>
      <c r="B31" s="13" t="str">
        <f>'[1]Eggplant'!B27</f>
        <v>nd</v>
      </c>
      <c r="C31" s="13" t="str">
        <f>'[1]Eggplant'!C27</f>
        <v>nd</v>
      </c>
      <c r="D31" s="13" t="str">
        <f>'[1]Eggplant'!D27</f>
        <v>nd</v>
      </c>
    </row>
    <row r="32" spans="1:4" ht="12.75">
      <c r="A32" s="12" t="str">
        <f>'[1]Eggplant'!A28</f>
        <v>Martinique</v>
      </c>
      <c r="B32" s="13">
        <f>'[1]Eggplant'!B28</f>
        <v>0.4</v>
      </c>
      <c r="C32" s="13" t="str">
        <f>'[1]Eggplant'!C28</f>
        <v>nd</v>
      </c>
      <c r="D32" s="13" t="str">
        <f>'[1]Eggplant'!D28</f>
        <v>nd</v>
      </c>
    </row>
    <row r="33" spans="1:4" ht="12.75">
      <c r="A33" s="12" t="str">
        <f>'[1]Eggplant'!A29</f>
        <v>Mexico</v>
      </c>
      <c r="B33" s="13">
        <f>'[1]Eggplant'!B29</f>
        <v>45.66</v>
      </c>
      <c r="C33" s="13">
        <f>'[1]Eggplant'!C29</f>
        <v>51.352</v>
      </c>
      <c r="D33" s="13">
        <f>'[1]Eggplant'!D29</f>
        <v>53963</v>
      </c>
    </row>
    <row r="34" spans="1:4" ht="12.75">
      <c r="A34" s="12" t="str">
        <f>'[1]Eggplant'!A30</f>
        <v>Montserrat</v>
      </c>
      <c r="B34" s="13" t="str">
        <f>'[1]Eggplant'!B30</f>
        <v>nd</v>
      </c>
      <c r="C34" s="13" t="str">
        <f>'[1]Eggplant'!C30</f>
        <v>nd</v>
      </c>
      <c r="D34" s="13" t="str">
        <f>'[1]Eggplant'!D30</f>
        <v>nd</v>
      </c>
    </row>
    <row r="35" spans="1:4" ht="12.75">
      <c r="A35" s="12" t="str">
        <f>'[1]Eggplant'!A31</f>
        <v>Netherlands</v>
      </c>
      <c r="B35" s="13">
        <f>'[1]Eggplant'!B31</f>
        <v>46</v>
      </c>
      <c r="C35" s="13">
        <f>'[1]Eggplant'!C31</f>
        <v>44.97</v>
      </c>
      <c r="D35" s="13">
        <f>'[1]Eggplant'!D31</f>
        <v>86229</v>
      </c>
    </row>
    <row r="36" spans="1:4" ht="12.75">
      <c r="A36" s="12" t="str">
        <f>'[1]Eggplant'!A32</f>
        <v>New Zealand</v>
      </c>
      <c r="B36" s="13" t="str">
        <f>'[1]Eggplant'!B32</f>
        <v>nd</v>
      </c>
      <c r="C36" s="13">
        <f>'[1]Eggplant'!C32</f>
        <v>0.001</v>
      </c>
      <c r="D36" s="13">
        <f>'[1]Eggplant'!D32</f>
        <v>4</v>
      </c>
    </row>
    <row r="37" spans="1:4" ht="12.75">
      <c r="A37" s="12" t="str">
        <f>'[1]Eggplant'!A33</f>
        <v>Nicaragua</v>
      </c>
      <c r="B37" s="13" t="str">
        <f>'[1]Eggplant'!B33</f>
        <v>nd</v>
      </c>
      <c r="C37" s="13">
        <f>'[1]Eggplant'!C33</f>
        <v>0.275</v>
      </c>
      <c r="D37" s="13">
        <f>'[1]Eggplant'!D33</f>
        <v>74</v>
      </c>
    </row>
    <row r="38" spans="1:4" ht="12.75">
      <c r="A38" s="12" t="str">
        <f>'[1]Eggplant'!A34</f>
        <v>Panama</v>
      </c>
      <c r="B38" s="13" t="str">
        <f>'[1]Eggplant'!B34</f>
        <v>nd</v>
      </c>
      <c r="C38" s="13" t="str">
        <f>'[1]Eggplant'!C34</f>
        <v>nd</v>
      </c>
      <c r="D38" s="13" t="str">
        <f>'[1]Eggplant'!D34</f>
        <v>nd</v>
      </c>
    </row>
    <row r="39" spans="1:4" ht="12.75">
      <c r="A39" s="12" t="str">
        <f>'[1]Eggplant'!A35</f>
        <v>Spain</v>
      </c>
      <c r="B39" s="13">
        <f>'[1]Eggplant'!B35</f>
        <v>205</v>
      </c>
      <c r="C39" s="13">
        <f>'[1]Eggplant'!C35</f>
        <v>98.437</v>
      </c>
      <c r="D39" s="13">
        <f>'[1]Eggplant'!D35</f>
        <v>131849</v>
      </c>
    </row>
    <row r="40" spans="1:4" ht="12.75">
      <c r="A40" s="12" t="str">
        <f>'[1]Eggplant'!A36</f>
        <v>St. Barthelemy</v>
      </c>
      <c r="B40" s="13" t="str">
        <f>'[1]Eggplant'!B36</f>
        <v>nd</v>
      </c>
      <c r="C40" s="13" t="str">
        <f>'[1]Eggplant'!C36</f>
        <v>nd</v>
      </c>
      <c r="D40" s="13" t="str">
        <f>'[1]Eggplant'!D36</f>
        <v>nd</v>
      </c>
    </row>
    <row r="41" spans="1:4" ht="12.75">
      <c r="A41" s="12" t="str">
        <f>'[1]Eggplant'!A37</f>
        <v>St. Kitts and Nevis</v>
      </c>
      <c r="B41" s="13" t="str">
        <f>'[1]Eggplant'!B37</f>
        <v>nd</v>
      </c>
      <c r="C41" s="13" t="str">
        <f>'[1]Eggplant'!C37</f>
        <v>nd</v>
      </c>
      <c r="D41" s="13" t="str">
        <f>'[1]Eggplant'!D37</f>
        <v>nd</v>
      </c>
    </row>
    <row r="42" spans="1:4" ht="12.75">
      <c r="A42" s="12" t="str">
        <f>'[1]Eggplant'!A38</f>
        <v>St. Lucia</v>
      </c>
      <c r="B42" s="13" t="str">
        <f>'[1]Eggplant'!B38</f>
        <v>nd</v>
      </c>
      <c r="C42" s="13" t="str">
        <f>'[1]Eggplant'!C38</f>
        <v>nd</v>
      </c>
      <c r="D42" s="13" t="str">
        <f>'[1]Eggplant'!D38</f>
        <v>nd</v>
      </c>
    </row>
    <row r="43" spans="1:4" ht="12.75">
      <c r="A43" s="12" t="str">
        <f>'[1]Eggplant'!A39</f>
        <v>St. Vincent and the Grenadines</v>
      </c>
      <c r="B43" s="13" t="str">
        <f>'[1]Eggplant'!B39</f>
        <v>nd</v>
      </c>
      <c r="C43" s="13" t="str">
        <f>'[1]Eggplant'!C39</f>
        <v>nd</v>
      </c>
      <c r="D43" s="13" t="str">
        <f>'[1]Eggplant'!D39</f>
        <v>nd</v>
      </c>
    </row>
    <row r="44" spans="1:4" ht="12.75">
      <c r="A44" s="12" t="str">
        <f>'[1]Eggplant'!A40</f>
        <v>Trinidad and Tobago</v>
      </c>
      <c r="B44" s="13">
        <f>'[1]Eggplant'!B40</f>
        <v>3.655</v>
      </c>
      <c r="C44" s="13">
        <f>'[1]Eggplant'!C40</f>
        <v>0.159</v>
      </c>
      <c r="D44" s="13">
        <f>'[1]Eggplant'!D40</f>
        <v>120</v>
      </c>
    </row>
    <row r="45" spans="1:4" ht="12.75">
      <c r="A45" s="1" t="s">
        <v>8</v>
      </c>
      <c r="B45" s="14">
        <f>100*1000*SUM($B$6:B44)/'[1]Production_Quantity'!$B$91</f>
        <v>1.8013331583568624</v>
      </c>
      <c r="C45" s="15">
        <f>100*1000*SUM($C$6:C44)/SUM('[1]Export_Quantity'!$B94)</f>
        <v>61.41615326187863</v>
      </c>
      <c r="D45" s="15">
        <f>100*SUM($D$6:D44)/SUM('[1]Export_Value'!$B96)</f>
        <v>77.38444719155255</v>
      </c>
    </row>
    <row r="46" spans="1:4" ht="12.75">
      <c r="A46" s="2" t="s">
        <v>0</v>
      </c>
      <c r="B46" s="16">
        <f>MEDIAN('[1]Production_Quantity'!$B$2:$B$88)/1000</f>
        <v>6.8</v>
      </c>
      <c r="C46" s="16">
        <f>MEDIAN('[1]Export_Quantity'!$B$2:$B$91)/1000</f>
        <v>0.094</v>
      </c>
      <c r="D46" s="16">
        <f>MEDIAN('[1]Export_Value'!$B$2:$B$93)</f>
        <v>70</v>
      </c>
    </row>
    <row r="47" spans="1:4" ht="12.75">
      <c r="A47" s="3" t="s">
        <v>1</v>
      </c>
      <c r="B47" s="16">
        <f>AVERAGE('[1]Production_Quantity'!$B$2:$B$88)/1000</f>
        <v>499.3513023255814</v>
      </c>
      <c r="C47" s="16">
        <f>AVERAGE('[1]Export_Quantity'!$B$2:$B$91)/1000</f>
        <v>4.158235955056179</v>
      </c>
      <c r="D47" s="16">
        <f>AVERAGE('[1]Export_Value'!$B$2:$B$93)</f>
        <v>4413.945054945055</v>
      </c>
    </row>
    <row r="48" spans="1:4" ht="12.75">
      <c r="A48" s="17"/>
      <c r="B48" s="18">
        <f>SUM(B17:B19)</f>
        <v>23.938</v>
      </c>
      <c r="C48" s="18">
        <f>SUM(C17:C19)</f>
        <v>5.096</v>
      </c>
      <c r="D48" s="18">
        <f>SUM(D17:D19)</f>
        <v>3994</v>
      </c>
    </row>
    <row r="49" spans="1:4" ht="12.75">
      <c r="A49" s="33" t="s">
        <v>9</v>
      </c>
      <c r="B49" s="33"/>
      <c r="C49" s="33"/>
      <c r="D49" s="33"/>
    </row>
    <row r="50" spans="1:4" ht="12.75">
      <c r="A50" s="33"/>
      <c r="B50" s="33"/>
      <c r="C50" s="33"/>
      <c r="D50" s="33"/>
    </row>
    <row r="51" spans="1:4" ht="12.75">
      <c r="A51" s="33"/>
      <c r="B51" s="33"/>
      <c r="C51" s="33"/>
      <c r="D51" s="33"/>
    </row>
    <row r="52" spans="1:4" ht="12.75">
      <c r="A52" s="33"/>
      <c r="B52" s="33"/>
      <c r="C52" s="33"/>
      <c r="D52" s="33"/>
    </row>
    <row r="53" spans="1:4" ht="12.75">
      <c r="A53" s="33"/>
      <c r="B53" s="33"/>
      <c r="C53" s="33"/>
      <c r="D53" s="33"/>
    </row>
    <row r="54" spans="1:4" ht="12.75">
      <c r="A54" s="33"/>
      <c r="B54" s="33"/>
      <c r="C54" s="33"/>
      <c r="D54" s="33"/>
    </row>
    <row r="55" spans="1:12" ht="12.75">
      <c r="A55" s="33"/>
      <c r="B55" s="33"/>
      <c r="C55" s="33"/>
      <c r="D55" s="33"/>
      <c r="E55" s="19"/>
      <c r="F55" s="19"/>
      <c r="G55" s="19"/>
      <c r="H55" s="19"/>
      <c r="I55" s="19"/>
      <c r="J55" s="19"/>
      <c r="K55" s="19"/>
      <c r="L55" s="19"/>
    </row>
    <row r="56" spans="1:12" ht="12.75">
      <c r="A56" s="33"/>
      <c r="B56" s="33"/>
      <c r="C56" s="33"/>
      <c r="D56" s="33"/>
      <c r="E56" s="19"/>
      <c r="F56" s="19"/>
      <c r="G56" s="19"/>
      <c r="H56" s="19"/>
      <c r="I56" s="19"/>
      <c r="J56" s="19"/>
      <c r="K56" s="19"/>
      <c r="L56" s="19"/>
    </row>
    <row r="57" spans="1:12" ht="12.75">
      <c r="A57" s="33"/>
      <c r="B57" s="33"/>
      <c r="C57" s="33"/>
      <c r="D57" s="33"/>
      <c r="E57" s="19"/>
      <c r="F57" s="19"/>
      <c r="G57" s="19"/>
      <c r="H57" s="19"/>
      <c r="I57" s="19"/>
      <c r="J57" s="19"/>
      <c r="K57" s="19"/>
      <c r="L57" s="19"/>
    </row>
    <row r="58" spans="1:4" ht="12.75" customHeight="1">
      <c r="A58" s="25" t="s">
        <v>12</v>
      </c>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3" t="s">
        <v>13</v>
      </c>
      <c r="B63" s="23"/>
      <c r="C63" s="23"/>
      <c r="D63" s="23"/>
    </row>
    <row r="64" spans="1:4" ht="12.75">
      <c r="A64" s="23"/>
      <c r="B64" s="23"/>
      <c r="C64" s="23"/>
      <c r="D64" s="23"/>
    </row>
    <row r="65" spans="1:4" ht="12.75">
      <c r="A65" s="23"/>
      <c r="B65" s="23"/>
      <c r="C65" s="23"/>
      <c r="D65" s="23"/>
    </row>
    <row r="66" spans="1:4" ht="12.75">
      <c r="A66" s="23"/>
      <c r="B66" s="23"/>
      <c r="C66" s="23"/>
      <c r="D66" s="23"/>
    </row>
    <row r="88" spans="6:12" ht="12.75">
      <c r="F88" s="24" t="s">
        <v>10</v>
      </c>
      <c r="G88" s="24"/>
      <c r="H88" s="24"/>
      <c r="I88" s="24"/>
      <c r="J88" s="24"/>
      <c r="K88" s="24"/>
      <c r="L88" s="24"/>
    </row>
    <row r="89" spans="6:12" ht="12.75">
      <c r="F89" s="24"/>
      <c r="G89" s="24"/>
      <c r="H89" s="24"/>
      <c r="I89" s="24"/>
      <c r="J89" s="24"/>
      <c r="K89" s="24"/>
      <c r="L89" s="24"/>
    </row>
    <row r="90" spans="1:12" ht="12.75">
      <c r="A90" s="22"/>
      <c r="B90" s="22"/>
      <c r="C90" s="22"/>
      <c r="D90" s="22"/>
      <c r="E90" s="22"/>
      <c r="F90" s="22"/>
      <c r="G90" s="22"/>
      <c r="H90" s="22"/>
      <c r="I90" s="22"/>
      <c r="J90" s="22"/>
      <c r="K90" s="22"/>
      <c r="L90" s="22"/>
    </row>
    <row r="91" spans="1:12" ht="12.75">
      <c r="A91" s="25" t="s">
        <v>14</v>
      </c>
      <c r="B91" s="25"/>
      <c r="C91" s="25"/>
      <c r="D91" s="25"/>
      <c r="E91" s="25"/>
      <c r="F91" s="25"/>
      <c r="G91" s="25"/>
      <c r="H91" s="25"/>
      <c r="I91" s="25"/>
      <c r="J91" s="25"/>
      <c r="K91" s="25"/>
      <c r="L91" s="25"/>
    </row>
    <row r="92" spans="1:12" ht="12.75">
      <c r="A92" s="25"/>
      <c r="B92" s="25"/>
      <c r="C92" s="25"/>
      <c r="D92" s="25"/>
      <c r="E92" s="25"/>
      <c r="F92" s="25"/>
      <c r="G92" s="25"/>
      <c r="H92" s="25"/>
      <c r="I92" s="25"/>
      <c r="J92" s="25"/>
      <c r="K92" s="25"/>
      <c r="L92" s="25"/>
    </row>
    <row r="93" spans="1:12" ht="12.75">
      <c r="A93" s="25"/>
      <c r="B93" s="25"/>
      <c r="C93" s="25"/>
      <c r="D93" s="25"/>
      <c r="E93" s="25"/>
      <c r="F93" s="25"/>
      <c r="G93" s="25"/>
      <c r="H93" s="25"/>
      <c r="I93" s="25"/>
      <c r="J93" s="25"/>
      <c r="K93" s="25"/>
      <c r="L93" s="25"/>
    </row>
    <row r="94" spans="1:12" ht="12.75">
      <c r="A94" s="22"/>
      <c r="B94" s="22"/>
      <c r="C94" s="22"/>
      <c r="D94" s="22"/>
      <c r="E94" s="22"/>
      <c r="F94" s="22"/>
      <c r="G94" s="22"/>
      <c r="H94" s="22"/>
      <c r="I94" s="22"/>
      <c r="J94" s="22"/>
      <c r="K94" s="22"/>
      <c r="L94" s="22"/>
    </row>
    <row r="101" spans="1:12" ht="12.75">
      <c r="A101" s="20"/>
      <c r="B101" s="21"/>
      <c r="C101" s="21"/>
      <c r="D101" s="21"/>
      <c r="E101" s="21"/>
      <c r="F101" s="21"/>
      <c r="G101" s="21"/>
      <c r="H101" s="21"/>
      <c r="I101" s="21"/>
      <c r="J101" s="21"/>
      <c r="K101" s="21"/>
      <c r="L101" s="21"/>
    </row>
  </sheetData>
  <sheetProtection/>
  <mergeCells count="9">
    <mergeCell ref="A63:D66"/>
    <mergeCell ref="F88:L89"/>
    <mergeCell ref="A91:L93"/>
    <mergeCell ref="A1:L1"/>
    <mergeCell ref="A3:D3"/>
    <mergeCell ref="F3:L3"/>
    <mergeCell ref="B5:C5"/>
    <mergeCell ref="A49:D57"/>
    <mergeCell ref="A58:D62"/>
  </mergeCells>
  <conditionalFormatting sqref="A6:A47">
    <cfRule type="cellIs" priority="75" dxfId="8" operator="equal" stopIfTrue="1">
      <formula>"Australia"</formula>
    </cfRule>
    <cfRule type="cellIs" priority="76" dxfId="8" operator="equal" stopIfTrue="1">
      <formula>"France"</formula>
    </cfRule>
  </conditionalFormatting>
  <conditionalFormatting sqref="A105:A109 A113:A65536 A98:A101 A1:A94">
    <cfRule type="cellIs" priority="5" dxfId="8" operator="equal" stopIfTrue="1">
      <formula>"Guadeloupe"</formula>
    </cfRule>
    <cfRule type="cellIs" priority="6" dxfId="8" operator="equal" stopIfTrue="1">
      <formula>"French Guiana"</formula>
    </cfRule>
    <cfRule type="cellIs" priority="7" dxfId="8" operator="equal" stopIfTrue="1">
      <formula>"Virgin Islands, British"</formula>
    </cfRule>
    <cfRule type="cellIs" priority="8" dxfId="8" operator="equal" stopIfTrue="1">
      <formula>"Virgin Islands (U.S.)"</formula>
    </cfRule>
    <cfRule type="cellIs" priority="9" dxfId="8" operator="equal" stopIfTrue="1">
      <formula>"United States"</formula>
    </cfRule>
    <cfRule type="cellIs" priority="10" dxfId="8" operator="equal" stopIfTrue="1">
      <formula>"United Kingdom"</formula>
    </cfRule>
    <cfRule type="cellIs" priority="11" dxfId="8" operator="equal" stopIfTrue="1">
      <formula>"United Arab Emirates"</formula>
    </cfRule>
    <cfRule type="cellIs" priority="12" dxfId="8" operator="equal" stopIfTrue="1">
      <formula>"Trinidad and Tobago"</formula>
    </cfRule>
    <cfRule type="cellIs" priority="13" dxfId="8" operator="equal" stopIfTrue="1">
      <formula>"Switzerland"</formula>
    </cfRule>
    <cfRule type="cellIs" priority="14" dxfId="8" operator="equal" stopIfTrue="1">
      <formula>"Sweden"</formula>
    </cfRule>
    <cfRule type="cellIs" priority="15" dxfId="8" operator="equal" stopIfTrue="1">
      <formula>"Spain"</formula>
    </cfRule>
    <cfRule type="cellIs" priority="16" dxfId="8" operator="equal" stopIfTrue="1">
      <formula>"Slovenia"</formula>
    </cfRule>
    <cfRule type="cellIs" priority="17" dxfId="8" operator="equal" stopIfTrue="1">
      <formula>"Slovak Republic"</formula>
    </cfRule>
    <cfRule type="cellIs" priority="18" dxfId="8" operator="equal" stopIfTrue="1">
      <formula>"Singapore"</formula>
    </cfRule>
    <cfRule type="cellIs" priority="19" dxfId="8" operator="equal" stopIfTrue="1">
      <formula>"Saudi Arabia"</formula>
    </cfRule>
    <cfRule type="cellIs" priority="20" dxfId="8" operator="equal" stopIfTrue="1">
      <formula>"San Marino"</formula>
    </cfRule>
    <cfRule type="cellIs" priority="21" dxfId="8" operator="equal" stopIfTrue="1">
      <formula>"Qatar"</formula>
    </cfRule>
    <cfRule type="cellIs" priority="22" dxfId="8" operator="equal" stopIfTrue="1">
      <formula>"Puerto Rico"</formula>
    </cfRule>
    <cfRule type="cellIs" priority="23" dxfId="8" operator="equal" stopIfTrue="1">
      <formula>"Portugal"</formula>
    </cfRule>
    <cfRule type="cellIs" priority="24" dxfId="8" operator="equal" stopIfTrue="1">
      <formula>"Oman"</formula>
    </cfRule>
    <cfRule type="cellIs" priority="25" dxfId="8" operator="equal" stopIfTrue="1">
      <formula>"Norway"</formula>
    </cfRule>
    <cfRule type="cellIs" priority="26" dxfId="8" operator="equal" stopIfTrue="1">
      <formula>"Northern Mariana Islands"</formula>
    </cfRule>
    <cfRule type="cellIs" priority="27" dxfId="8" operator="equal" stopIfTrue="1">
      <formula>"New Zealand"</formula>
    </cfRule>
    <cfRule type="cellIs" priority="28" dxfId="8" operator="equal" stopIfTrue="1">
      <formula>"New CAledonia"</formula>
    </cfRule>
    <cfRule type="cellIs" priority="29" dxfId="8" operator="equal" stopIfTrue="1">
      <formula>"Netherlands Antilles"</formula>
    </cfRule>
    <cfRule type="cellIs" priority="30" dxfId="8" operator="equal" stopIfTrue="1">
      <formula>"Netherlands"</formula>
    </cfRule>
    <cfRule type="cellIs" priority="31" dxfId="8" operator="equal" stopIfTrue="1">
      <formula>"Monaco"</formula>
    </cfRule>
    <cfRule type="cellIs" priority="32" dxfId="8" operator="equal" stopIfTrue="1">
      <formula>"Malta"</formula>
    </cfRule>
    <cfRule type="cellIs" priority="33" dxfId="8" operator="equal" stopIfTrue="1">
      <formula>"Macao SAR, China"</formula>
    </cfRule>
    <cfRule type="cellIs" priority="34" dxfId="8" operator="equal" stopIfTrue="1">
      <formula>"Luxembourg"</formula>
    </cfRule>
    <cfRule type="cellIs" priority="35" dxfId="8" operator="equal" stopIfTrue="1">
      <formula>"Liechtenstein"</formula>
    </cfRule>
    <cfRule type="cellIs" priority="36" dxfId="8" operator="equal" stopIfTrue="1">
      <formula>"Kuwait"</formula>
    </cfRule>
    <cfRule type="cellIs" priority="37" dxfId="8" operator="equal" stopIfTrue="1">
      <formula>"Korea, Republic of"</formula>
    </cfRule>
    <cfRule type="cellIs" priority="38" dxfId="8" operator="equal" stopIfTrue="1">
      <formula>"Japan"</formula>
    </cfRule>
    <cfRule type="cellIs" priority="39" dxfId="8" operator="equal" stopIfTrue="1">
      <formula>"Italy"</formula>
    </cfRule>
    <cfRule type="cellIs" priority="40" dxfId="8" operator="equal" stopIfTrue="1">
      <formula>"Israel"</formula>
    </cfRule>
    <cfRule type="cellIs" priority="41" dxfId="8" operator="equal" stopIfTrue="1">
      <formula>"Isle of Man"</formula>
    </cfRule>
    <cfRule type="cellIs" priority="42" dxfId="8" operator="equal" stopIfTrue="1">
      <formula>"Ireland"</formula>
    </cfRule>
    <cfRule type="cellIs" priority="43" dxfId="8" operator="equal" stopIfTrue="1">
      <formula>"Iceland"</formula>
    </cfRule>
    <cfRule type="cellIs" priority="44" dxfId="8" operator="equal" stopIfTrue="1">
      <formula>"Hungary"</formula>
    </cfRule>
    <cfRule type="cellIs" priority="45" dxfId="8" operator="equal" stopIfTrue="1">
      <formula>"Hong Kong"</formula>
    </cfRule>
    <cfRule type="cellIs" priority="46" dxfId="8" operator="equal" stopIfTrue="1">
      <formula>"China"</formula>
    </cfRule>
    <cfRule type="cellIs" priority="47" dxfId="8" operator="equal" stopIfTrue="1">
      <formula>"Guam"</formula>
    </cfRule>
    <cfRule type="cellIs" priority="48" dxfId="8" operator="equal" stopIfTrue="1">
      <formula>"Greenland"</formula>
    </cfRule>
    <cfRule type="cellIs" priority="49" dxfId="8" operator="equal" stopIfTrue="1">
      <formula>"Greece"</formula>
    </cfRule>
    <cfRule type="cellIs" priority="50" dxfId="8" operator="equal" stopIfTrue="1">
      <formula>"Germany"</formula>
    </cfRule>
    <cfRule type="cellIs" priority="51" dxfId="8" operator="equal" stopIfTrue="1">
      <formula>"French Polynesia"</formula>
    </cfRule>
    <cfRule type="cellIs" priority="52" dxfId="8" operator="equal" stopIfTrue="1">
      <formula>"France"</formula>
    </cfRule>
    <cfRule type="cellIs" priority="53" dxfId="8" operator="equal" stopIfTrue="1">
      <formula>"Finland"</formula>
    </cfRule>
    <cfRule type="cellIs" priority="54" dxfId="8" operator="equal" stopIfTrue="1">
      <formula>"Faeroe Islands"</formula>
    </cfRule>
    <cfRule type="cellIs" priority="55" dxfId="8" operator="equal" stopIfTrue="1">
      <formula>"Estoria"</formula>
    </cfRule>
    <cfRule type="cellIs" priority="56" dxfId="8" operator="equal" stopIfTrue="1">
      <formula>"Equatorial Guinea"</formula>
    </cfRule>
    <cfRule type="cellIs" priority="57" dxfId="8" operator="equal" stopIfTrue="1">
      <formula>"Denmark"</formula>
    </cfRule>
    <cfRule type="cellIs" priority="58" dxfId="8" operator="equal" stopIfTrue="1">
      <formula>"czech republic"</formula>
    </cfRule>
    <cfRule type="cellIs" priority="59" dxfId="8" operator="equal" stopIfTrue="1">
      <formula>"Cyprus"</formula>
    </cfRule>
    <cfRule type="cellIs" priority="60" dxfId="8" operator="equal" stopIfTrue="1">
      <formula>"croatia"</formula>
    </cfRule>
    <cfRule type="cellIs" priority="61" dxfId="8" operator="equal" stopIfTrue="1">
      <formula>"Channel Islands"</formula>
    </cfRule>
    <cfRule type="cellIs" priority="62" dxfId="8" operator="equal" stopIfTrue="1">
      <formula>"Cayman islands"</formula>
    </cfRule>
    <cfRule type="cellIs" priority="63" dxfId="8" operator="equal" stopIfTrue="1">
      <formula>"Canada"</formula>
    </cfRule>
    <cfRule type="cellIs" priority="64" dxfId="8" operator="equal" stopIfTrue="1">
      <formula>"Brunei Darussalam"</formula>
    </cfRule>
    <cfRule type="cellIs" priority="65" dxfId="8" operator="equal" stopIfTrue="1">
      <formula>"Bermuda"</formula>
    </cfRule>
    <cfRule type="cellIs" priority="66" dxfId="8" operator="equal" stopIfTrue="1">
      <formula>"Belgium"</formula>
    </cfRule>
    <cfRule type="cellIs" priority="67" dxfId="8" operator="equal" stopIfTrue="1">
      <formula>"Barbados"</formula>
    </cfRule>
    <cfRule type="cellIs" priority="68" dxfId="8" operator="equal" stopIfTrue="1">
      <formula>"Austria"</formula>
    </cfRule>
    <cfRule type="cellIs" priority="69" dxfId="8" operator="equal" stopIfTrue="1">
      <formula>"Andorra"</formula>
    </cfRule>
    <cfRule type="cellIs" priority="71" dxfId="8" operator="equal" stopIfTrue="1">
      <formula>"Aruba"</formula>
    </cfRule>
    <cfRule type="cellIs" priority="72" dxfId="8" operator="equal" stopIfTrue="1">
      <formula>"Australia"</formula>
    </cfRule>
    <cfRule type="cellIs" priority="73" dxfId="8" operator="equal" stopIfTrue="1">
      <formula>"Bahamas"</formula>
    </cfRule>
    <cfRule type="cellIs" priority="74" dxfId="8" operator="equal" stopIfTrue="1">
      <formula>"Bahrain"</formula>
    </cfRule>
  </conditionalFormatting>
  <conditionalFormatting sqref="A1:IV65536">
    <cfRule type="cellIs" priority="1" dxfId="8" operator="equal" stopIfTrue="1">
      <formula>"Gibraltar"</formula>
    </cfRule>
    <cfRule type="cellIs" priority="2" dxfId="8" operator="equal" stopIfTrue="1">
      <formula>"Turks and Caicos Islands"</formula>
    </cfRule>
    <cfRule type="cellIs" priority="3" dxfId="8" operator="equal" stopIfTrue="1">
      <formula>" Poland"</formula>
    </cfRule>
    <cfRule type="cellIs" priority="4" dxfId="8" operator="equal" stopIfTrue="1">
      <formula>"Latvia"</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2011-07-21T22:40:06Z</dcterms:modified>
  <cp:category/>
  <cp:version/>
  <cp:contentType/>
  <cp:contentStatus/>
</cp:coreProperties>
</file>