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876" yWindow="465" windowWidth="17055" windowHeight="10830" activeTab="0"/>
  </bookViews>
  <sheets>
    <sheet name="Cabbagebrassicas" sheetId="1" r:id="rId1"/>
  </sheets>
  <externalReferences>
    <externalReference r:id="rId4"/>
  </externalReferences>
  <definedNames>
    <definedName name="Cabbagebrassicas">'Cabbagebrassicas'!$A$1:$E$56</definedName>
    <definedName name="Export_Quantity">#REF!</definedName>
    <definedName name="Export_Value">#REF!</definedName>
    <definedName name="Production_Quantity">#REF!</definedName>
  </definedNames>
  <calcPr fullCalcOnLoad="1"/>
</workbook>
</file>

<file path=xl/sharedStrings.xml><?xml version="1.0" encoding="utf-8"?>
<sst xmlns="http://schemas.openxmlformats.org/spreadsheetml/2006/main" count="17" uniqueCount="17">
  <si>
    <t>Country 1/</t>
  </si>
  <si>
    <t xml:space="preserve">Production </t>
  </si>
  <si>
    <t xml:space="preserve">Total exports </t>
  </si>
  <si>
    <t>Export value</t>
  </si>
  <si>
    <t>1,000 metric tons</t>
  </si>
  <si>
    <t>1,000 US$</t>
  </si>
  <si>
    <t>Percent eligible</t>
  </si>
  <si>
    <t>World median</t>
  </si>
  <si>
    <t>World average</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</si>
  <si>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</si>
  <si>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1/ Black bars indicate countries eligible to export this commodity to the United States according to APHIS regulations.</t>
  </si>
  <si>
    <t>Cabbage and brassicas:  U.S. import-eligible countries; world production and exports</t>
  </si>
  <si>
    <t>Total production, exports and export value (2008) for countries eligible to ship cabbage and brassicas to the United States</t>
  </si>
  <si>
    <t>Top world producers and exporters of cabbage and brassicas (2008) 1/</t>
  </si>
  <si>
    <t>1/ Countries eligible to export this commodity to the United States according to APHIS regulations as of June 2011. See Documentation for more information. Countries in bold are high-income nations, all others are middle- and low-income nations according to the 2011 country classification developed by World Bank.</t>
  </si>
  <si>
    <t>* Only certain region(s) within this country is (are) eligible to export this commodity to the United States or is (are) regulated differently than the rest of the country according to APHIS regulation as of June 2011. See Documentation for more information.</t>
  </si>
  <si>
    <t>Sources: USDA, Animal and Plant Health Inspection Service, Fresh Fruit and Vegetable Import Manual, http://www.aphis.usda.gov/import_export/plants/manuals/ports/; World Bank, World Development Indicators 2011, http://go.worldbank.org; United Nations, Food and Agriculture Organization, FAOSTAT, http://faostat.fao.org/default.aspx.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</si>
</sst>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Arial"/>
      <family val="2"/>
    </font>
    <font>
      <sz val="10"/>
      <name val="Arial"/>
      <family val="2"/>
    </font>
    <font>
      <b/>
      <sz val="10"/>
      <name val="Arial"/>
      <family val="2"/>
    </font>
    <font>
      <i/>
      <sz val="10"/>
      <name val="Arial"/>
      <family val="2"/>
    </font>
    <font>
      <b/>
      <sz val="9"/>
      <name val="Arial"/>
      <family val="2"/>
    </font>
    <font>
      <sz val="10"/>
      <color indexed="9"/>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10"/>
      <color indexed="8"/>
      <name val="Arial"/>
      <family val="2"/>
    </font>
    <font>
      <b/>
      <sz val="9.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5">
    <xf numFmtId="0" fontId="0" fillId="0" borderId="0" xfId="0" applyAlignment="1">
      <alignment/>
    </xf>
    <xf numFmtId="0" fontId="7" fillId="0" borderId="0" xfId="0" applyFont="1" applyAlignment="1">
      <alignment/>
    </xf>
    <xf numFmtId="0" fontId="6" fillId="0" borderId="0" xfId="0" applyFont="1" applyAlignment="1">
      <alignment horizontal="left" wrapText="1"/>
    </xf>
    <xf numFmtId="0" fontId="6" fillId="0" borderId="0" xfId="0" applyFont="1" applyAlignment="1">
      <alignment horizontal="left"/>
    </xf>
    <xf numFmtId="0" fontId="8" fillId="0" borderId="10" xfId="0" applyFont="1" applyFill="1" applyBorder="1" applyAlignment="1">
      <alignment horizontal="left"/>
    </xf>
    <xf numFmtId="0" fontId="8" fillId="0" borderId="11" xfId="0" applyFont="1" applyFill="1" applyBorder="1" applyAlignment="1">
      <alignment horizontal="center" wrapText="1"/>
    </xf>
    <xf numFmtId="0" fontId="8" fillId="0" borderId="11" xfId="0" applyFont="1" applyFill="1" applyBorder="1" applyAlignment="1">
      <alignment horizontal="center"/>
    </xf>
    <xf numFmtId="0" fontId="8" fillId="0" borderId="12" xfId="0" applyFont="1" applyFill="1" applyBorder="1" applyAlignment="1">
      <alignment horizontal="left"/>
    </xf>
    <xf numFmtId="0" fontId="9" fillId="0" borderId="13" xfId="0" applyFont="1" applyFill="1" applyBorder="1" applyAlignment="1">
      <alignment horizontal="center"/>
    </xf>
    <xf numFmtId="0" fontId="7" fillId="0" borderId="12" xfId="0" applyFont="1" applyFill="1" applyBorder="1" applyAlignment="1">
      <alignment horizontal="left"/>
    </xf>
    <xf numFmtId="43" fontId="7" fillId="0" borderId="11" xfId="42" applyFont="1" applyFill="1" applyBorder="1" applyAlignment="1">
      <alignment horizontal="right"/>
    </xf>
    <xf numFmtId="0" fontId="10" fillId="33" borderId="13" xfId="0" applyFont="1" applyFill="1" applyBorder="1" applyAlignment="1">
      <alignment horizontal="right" vertical="center"/>
    </xf>
    <xf numFmtId="43" fontId="7" fillId="34" borderId="11" xfId="42" applyFont="1" applyFill="1" applyBorder="1" applyAlignment="1">
      <alignment/>
    </xf>
    <xf numFmtId="43" fontId="7" fillId="35" borderId="11" xfId="42" applyNumberFormat="1" applyFont="1" applyFill="1" applyBorder="1" applyAlignment="1">
      <alignment/>
    </xf>
    <xf numFmtId="0" fontId="10" fillId="33" borderId="14" xfId="0" applyFont="1" applyFill="1" applyBorder="1" applyAlignment="1">
      <alignment horizontal="right" vertical="center"/>
    </xf>
    <xf numFmtId="43" fontId="7" fillId="0" borderId="11" xfId="42" applyFont="1" applyBorder="1" applyAlignment="1">
      <alignment/>
    </xf>
    <xf numFmtId="0" fontId="10" fillId="0" borderId="15" xfId="0" applyFont="1" applyFill="1" applyBorder="1" applyAlignment="1">
      <alignment horizontal="right"/>
    </xf>
    <xf numFmtId="0" fontId="10" fillId="0" borderId="0" xfId="0" applyFont="1" applyFill="1" applyAlignment="1">
      <alignment horizontal="right"/>
    </xf>
    <xf numFmtId="2" fontId="11" fillId="0" borderId="0" xfId="0" applyNumberFormat="1" applyFont="1" applyBorder="1" applyAlignment="1">
      <alignment/>
    </xf>
    <xf numFmtId="0" fontId="7" fillId="0" borderId="0" xfId="0" applyFont="1" applyAlignment="1">
      <alignment vertical="top" wrapText="1"/>
    </xf>
    <xf numFmtId="0" fontId="7" fillId="0" borderId="0" xfId="0" applyNumberFormat="1" applyFont="1" applyAlignment="1">
      <alignment vertical="top" wrapText="1"/>
    </xf>
    <xf numFmtId="0" fontId="7" fillId="0" borderId="0" xfId="0" applyFont="1" applyAlignment="1">
      <alignment/>
    </xf>
    <xf numFmtId="0" fontId="7" fillId="0" borderId="0" xfId="0" applyNumberFormat="1" applyFont="1" applyFill="1" applyAlignment="1">
      <alignment horizontal="left" wrapText="1"/>
    </xf>
    <xf numFmtId="0" fontId="7" fillId="0" borderId="0" xfId="0" applyFont="1" applyFill="1" applyAlignment="1">
      <alignment/>
    </xf>
    <xf numFmtId="0" fontId="7" fillId="0" borderId="0" xfId="0" applyFont="1" applyAlignment="1">
      <alignment horizontal="left" wrapText="1"/>
    </xf>
    <xf numFmtId="0" fontId="7" fillId="0" borderId="0" xfId="0" applyFont="1" applyFill="1" applyAlignment="1">
      <alignment horizontal="left" vertical="top" wrapText="1"/>
    </xf>
    <xf numFmtId="0" fontId="6" fillId="0" borderId="0" xfId="0" applyFont="1" applyFill="1" applyAlignment="1">
      <alignment horizontal="left" wrapText="1"/>
    </xf>
    <xf numFmtId="0" fontId="8" fillId="0" borderId="0" xfId="0" applyFont="1" applyAlignment="1">
      <alignment horizontal="left" wrapText="1" shrinkToFit="1"/>
    </xf>
    <xf numFmtId="0" fontId="7" fillId="0" borderId="0" xfId="0" applyFont="1" applyAlignment="1">
      <alignment horizontal="left" wrapText="1" shrinkToFit="1"/>
    </xf>
    <xf numFmtId="0" fontId="8" fillId="0" borderId="0" xfId="0" applyFont="1" applyFill="1" applyAlignment="1">
      <alignment horizontal="left" vertical="center"/>
    </xf>
    <xf numFmtId="0" fontId="7" fillId="0" borderId="0" xfId="0" applyFont="1" applyFill="1" applyAlignment="1">
      <alignment horizontal="left" vertical="center"/>
    </xf>
    <xf numFmtId="0" fontId="9" fillId="0" borderId="13" xfId="0" applyFont="1" applyFill="1" applyBorder="1" applyAlignment="1">
      <alignment horizontal="center" wrapText="1"/>
    </xf>
    <xf numFmtId="0" fontId="9" fillId="0" borderId="13" xfId="0" applyFont="1" applyFill="1" applyBorder="1" applyAlignment="1">
      <alignment horizontal="center"/>
    </xf>
    <xf numFmtId="0" fontId="7" fillId="0" borderId="0" xfId="0" applyNumberFormat="1" applyFont="1" applyFill="1" applyBorder="1" applyAlignment="1">
      <alignment horizontal="left" wrapText="1"/>
    </xf>
    <xf numFmtId="0" fontId="7" fillId="0" borderId="0" xfId="0" applyNumberFormat="1"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Cabbage and brassicas production</a:t>
            </a:r>
          </a:p>
        </c:rich>
      </c:tx>
      <c:layout>
        <c:manualLayout>
          <c:xMode val="factor"/>
          <c:yMode val="factor"/>
          <c:x val="0.12375"/>
          <c:y val="0"/>
        </c:manualLayout>
      </c:layout>
      <c:spPr>
        <a:noFill/>
        <a:ln w="3175">
          <a:noFill/>
        </a:ln>
      </c:spPr>
    </c:title>
    <c:plotArea>
      <c:layout>
        <c:manualLayout>
          <c:xMode val="edge"/>
          <c:yMode val="edge"/>
          <c:x val="0.00675"/>
          <c:y val="0.1085"/>
          <c:w val="0.966"/>
          <c:h val="0.804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solidFill>
                <a:srgbClr val="BFBFBF"/>
              </a:solidFill>
              <a:ln w="12700">
                <a:solidFill>
                  <a:srgbClr val="000000"/>
                </a:solidFill>
              </a:ln>
            </c:spPr>
          </c:dPt>
          <c:dPt>
            <c:idx val="2"/>
            <c:invertIfNegative val="0"/>
            <c:spPr>
              <a:solidFill>
                <a:srgbClr val="000000"/>
              </a:solidFill>
              <a:ln w="12700">
                <a:solidFill>
                  <a:srgbClr val="000000"/>
                </a:solidFill>
              </a:ln>
            </c:spPr>
          </c:dPt>
          <c:dPt>
            <c:idx val="5"/>
            <c:invertIfNegative val="0"/>
            <c:spPr>
              <a:solidFill>
                <a:srgbClr val="BFBFBF"/>
              </a:solidFill>
              <a:ln w="12700">
                <a:solidFill>
                  <a:srgbClr val="000000"/>
                </a:solidFill>
              </a:ln>
            </c:spPr>
          </c:dPt>
          <c:dPt>
            <c:idx val="6"/>
            <c:invertIfNegative val="0"/>
            <c:spPr>
              <a:solidFill>
                <a:srgbClr val="000000"/>
              </a:solidFill>
              <a:ln w="12700">
                <a:solidFill>
                  <a:srgbClr val="000000"/>
                </a:solidFill>
              </a:ln>
            </c:spPr>
          </c:dPt>
          <c:dPt>
            <c:idx val="8"/>
            <c:invertIfNegative val="0"/>
            <c:spPr>
              <a:solidFill>
                <a:srgbClr val="BFBFBF"/>
              </a:solidFill>
              <a:ln w="12700">
                <a:solidFill>
                  <a:srgbClr val="000000"/>
                </a:solidFill>
              </a:ln>
            </c:spPr>
          </c:dPt>
          <c:cat>
            <c:strRef>
              <c:f>'[1]Production_Quantity'!$A$2:$A$11</c:f>
              <c:strCache>
                <c:ptCount val="10"/>
                <c:pt idx="0">
                  <c:v>United States of America</c:v>
                </c:pt>
                <c:pt idx="1">
                  <c:v>Romania</c:v>
                </c:pt>
                <c:pt idx="2">
                  <c:v>Japan</c:v>
                </c:pt>
                <c:pt idx="3">
                  <c:v>Indonesia</c:v>
                </c:pt>
                <c:pt idx="4">
                  <c:v>Poland</c:v>
                </c:pt>
                <c:pt idx="5">
                  <c:v>Ukraine</c:v>
                </c:pt>
                <c:pt idx="6">
                  <c:v>Republic of Korea</c:v>
                </c:pt>
                <c:pt idx="7">
                  <c:v>Russian Federation</c:v>
                </c:pt>
                <c:pt idx="8">
                  <c:v>India</c:v>
                </c:pt>
                <c:pt idx="9">
                  <c:v>China</c:v>
                </c:pt>
              </c:strCache>
            </c:strRef>
          </c:cat>
          <c:val>
            <c:numRef>
              <c:f>'[1]Production_Quantity'!$B$2:$B$11</c:f>
              <c:numCache>
                <c:ptCount val="10"/>
                <c:pt idx="0">
                  <c:v>909450</c:v>
                </c:pt>
                <c:pt idx="1">
                  <c:v>1004190</c:v>
                </c:pt>
                <c:pt idx="2">
                  <c:v>1300000</c:v>
                </c:pt>
                <c:pt idx="3">
                  <c:v>1335150</c:v>
                </c:pt>
                <c:pt idx="4">
                  <c:v>1337350</c:v>
                </c:pt>
                <c:pt idx="5">
                  <c:v>1509300</c:v>
                </c:pt>
                <c:pt idx="6">
                  <c:v>3100000</c:v>
                </c:pt>
                <c:pt idx="7">
                  <c:v>3312090</c:v>
                </c:pt>
                <c:pt idx="8">
                  <c:v>6869600</c:v>
                </c:pt>
                <c:pt idx="9">
                  <c:v>30215327</c:v>
                </c:pt>
              </c:numCache>
            </c:numRef>
          </c:val>
        </c:ser>
        <c:axId val="63584179"/>
        <c:axId val="21847356"/>
      </c:barChart>
      <c:catAx>
        <c:axId val="63584179"/>
        <c:scaling>
          <c:orientation val="minMax"/>
        </c:scaling>
        <c:axPos val="l"/>
        <c:delete val="0"/>
        <c:numFmt formatCode="General" sourceLinked="1"/>
        <c:majorTickMark val="out"/>
        <c:minorTickMark val="none"/>
        <c:tickLblPos val="nextTo"/>
        <c:spPr>
          <a:ln w="3175">
            <a:solidFill>
              <a:srgbClr val="000000"/>
            </a:solidFill>
          </a:ln>
        </c:spPr>
        <c:crossAx val="21847356"/>
        <c:crosses val="autoZero"/>
        <c:auto val="1"/>
        <c:lblOffset val="100"/>
        <c:tickLblSkip val="1"/>
        <c:noMultiLvlLbl val="0"/>
      </c:catAx>
      <c:valAx>
        <c:axId val="21847356"/>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475"/>
              <c:y val="-0.025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584179"/>
        <c:crossesAt val="1"/>
        <c:crossBetween val="between"/>
        <c:dispUnits>
          <c:builtInUnit val="thousands"/>
        </c:dispUnits>
      </c:valAx>
      <c:spPr>
        <a:solidFill>
          <a:srgbClr val="FFFFFF"/>
        </a:solidFill>
        <a:ln w="3175">
          <a:no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Cabbage and brassicas exports</a:t>
            </a:r>
          </a:p>
        </c:rich>
      </c:tx>
      <c:layout>
        <c:manualLayout>
          <c:xMode val="factor"/>
          <c:yMode val="factor"/>
          <c:x val="0.11625"/>
          <c:y val="0.00225"/>
        </c:manualLayout>
      </c:layout>
      <c:spPr>
        <a:noFill/>
        <a:ln w="3175">
          <a:noFill/>
        </a:ln>
      </c:spPr>
    </c:title>
    <c:plotArea>
      <c:layout>
        <c:manualLayout>
          <c:xMode val="edge"/>
          <c:yMode val="edge"/>
          <c:x val="0.0135"/>
          <c:y val="0.13125"/>
          <c:w val="0.95925"/>
          <c:h val="0.759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a:ln w="12700">
                <a:solidFill>
                  <a:srgbClr val="000000"/>
                </a:solidFill>
              </a:ln>
            </c:spPr>
          </c:dPt>
          <c:dPt>
            <c:idx val="1"/>
            <c:invertIfNegative val="0"/>
            <c:spPr>
              <a:solidFill>
                <a:srgbClr val="000000"/>
              </a:solidFill>
              <a:ln w="12700">
                <a:solidFill>
                  <a:srgbClr val="000000"/>
                </a:solidFill>
              </a:ln>
            </c:spPr>
          </c:dPt>
          <c:dPt>
            <c:idx val="2"/>
            <c:invertIfNegative val="0"/>
            <c:spPr>
              <a:solidFill>
                <a:srgbClr val="BFBFBF"/>
              </a:solidFill>
              <a:ln w="12700">
                <a:solidFill>
                  <a:srgbClr val="000000"/>
                </a:solidFill>
              </a:ln>
            </c:spPr>
          </c:dPt>
          <c:dPt>
            <c:idx val="3"/>
            <c:invertIfNegative val="0"/>
            <c:spPr>
              <a:solidFill>
                <a:srgbClr val="000000"/>
              </a:solidFill>
              <a:ln w="12700">
                <a:solidFill>
                  <a:srgbClr val="000000"/>
                </a:solidFill>
              </a:ln>
            </c:spPr>
          </c:dPt>
          <c:dPt>
            <c:idx val="4"/>
            <c:invertIfNegative val="0"/>
            <c:spPr>
              <a:solidFill>
                <a:srgbClr val="000000"/>
              </a:solidFill>
              <a:ln w="12700">
                <a:solidFill>
                  <a:srgbClr val="000000"/>
                </a:solidFill>
              </a:ln>
            </c:spPr>
          </c:dPt>
          <c:dPt>
            <c:idx val="5"/>
            <c:invertIfNegative val="0"/>
            <c:spPr>
              <a:solidFill>
                <a:srgbClr val="000000"/>
              </a:solidFill>
              <a:ln w="12700">
                <a:solidFill>
                  <a:srgbClr val="000000"/>
                </a:solidFill>
              </a:ln>
            </c:spPr>
          </c:dPt>
          <c:dPt>
            <c:idx val="6"/>
            <c:invertIfNegative val="0"/>
            <c:spPr>
              <a:solidFill>
                <a:srgbClr val="BFBFBF"/>
              </a:solidFill>
              <a:ln w="12700">
                <a:solidFill>
                  <a:srgbClr val="000000"/>
                </a:solidFill>
              </a:ln>
            </c:spPr>
          </c:dPt>
          <c:dPt>
            <c:idx val="7"/>
            <c:invertIfNegative val="0"/>
            <c:spPr>
              <a:solidFill>
                <a:srgbClr val="000000"/>
              </a:solidFill>
              <a:ln w="12700">
                <a:solidFill>
                  <a:srgbClr val="000000"/>
                </a:solidFill>
              </a:ln>
            </c:spPr>
          </c:dPt>
          <c:dPt>
            <c:idx val="8"/>
            <c:invertIfNegative val="0"/>
            <c:spPr>
              <a:solidFill>
                <a:srgbClr val="FFFFFF"/>
              </a:solidFill>
              <a:ln w="12700">
                <a:solidFill>
                  <a:srgbClr val="000000"/>
                </a:solidFill>
              </a:ln>
            </c:spPr>
          </c:dPt>
          <c:cat>
            <c:strRef>
              <c:f>'[1]Export_Quantity'!$A$2:$A$11</c:f>
              <c:strCache>
                <c:ptCount val="10"/>
                <c:pt idx="0">
                  <c:v>Canada</c:v>
                </c:pt>
                <c:pt idx="1">
                  <c:v>Spain</c:v>
                </c:pt>
                <c:pt idx="2">
                  <c:v>Lithuania</c:v>
                </c:pt>
                <c:pt idx="3">
                  <c:v>Italy</c:v>
                </c:pt>
                <c:pt idx="4">
                  <c:v>Germany</c:v>
                </c:pt>
                <c:pt idx="5">
                  <c:v>Mexico</c:v>
                </c:pt>
                <c:pt idx="6">
                  <c:v>Poland</c:v>
                </c:pt>
                <c:pt idx="7">
                  <c:v>Netherlands</c:v>
                </c:pt>
                <c:pt idx="8">
                  <c:v>United States of America</c:v>
                </c:pt>
                <c:pt idx="9">
                  <c:v>China</c:v>
                </c:pt>
              </c:strCache>
            </c:strRef>
          </c:cat>
          <c:val>
            <c:numRef>
              <c:f>'[1]Export_Quantity'!$B$2:$B$11</c:f>
              <c:numCache>
                <c:ptCount val="10"/>
                <c:pt idx="0">
                  <c:v>42055</c:v>
                </c:pt>
                <c:pt idx="1">
                  <c:v>60192</c:v>
                </c:pt>
                <c:pt idx="2">
                  <c:v>66096</c:v>
                </c:pt>
                <c:pt idx="3">
                  <c:v>70906</c:v>
                </c:pt>
                <c:pt idx="4">
                  <c:v>77585</c:v>
                </c:pt>
                <c:pt idx="5">
                  <c:v>80190</c:v>
                </c:pt>
                <c:pt idx="6">
                  <c:v>128322</c:v>
                </c:pt>
                <c:pt idx="7">
                  <c:v>171162</c:v>
                </c:pt>
                <c:pt idx="8">
                  <c:v>204047</c:v>
                </c:pt>
                <c:pt idx="9">
                  <c:v>307159</c:v>
                </c:pt>
              </c:numCache>
            </c:numRef>
          </c:val>
        </c:ser>
        <c:axId val="65366493"/>
        <c:axId val="46255574"/>
      </c:barChart>
      <c:catAx>
        <c:axId val="65366493"/>
        <c:scaling>
          <c:orientation val="minMax"/>
        </c:scaling>
        <c:axPos val="l"/>
        <c:delete val="0"/>
        <c:numFmt formatCode="General" sourceLinked="1"/>
        <c:majorTickMark val="out"/>
        <c:minorTickMark val="none"/>
        <c:tickLblPos val="nextTo"/>
        <c:spPr>
          <a:ln w="3175">
            <a:solidFill>
              <a:srgbClr val="000000"/>
            </a:solidFill>
          </a:ln>
        </c:spPr>
        <c:crossAx val="46255574"/>
        <c:crosses val="autoZero"/>
        <c:auto val="1"/>
        <c:lblOffset val="100"/>
        <c:tickLblSkip val="1"/>
        <c:noMultiLvlLbl val="0"/>
      </c:catAx>
      <c:valAx>
        <c:axId val="46255574"/>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55"/>
              <c:y val="-0.02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366493"/>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Cabbage and brassicas export values</a:t>
            </a:r>
          </a:p>
        </c:rich>
      </c:tx>
      <c:layout>
        <c:manualLayout>
          <c:xMode val="factor"/>
          <c:yMode val="factor"/>
          <c:x val="0.11725"/>
          <c:y val="0"/>
        </c:manualLayout>
      </c:layout>
      <c:spPr>
        <a:noFill/>
        <a:ln w="3175">
          <a:noFill/>
        </a:ln>
      </c:spPr>
    </c:title>
    <c:plotArea>
      <c:layout>
        <c:manualLayout>
          <c:xMode val="edge"/>
          <c:yMode val="edge"/>
          <c:x val="0.022"/>
          <c:y val="0.12725"/>
          <c:w val="0.953"/>
          <c:h val="0.764"/>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a:ln w="12700">
                <a:solidFill>
                  <a:srgbClr val="000000"/>
                </a:solidFill>
              </a:ln>
            </c:spPr>
          </c:dPt>
          <c:dPt>
            <c:idx val="1"/>
            <c:invertIfNegative val="0"/>
            <c:spPr>
              <a:solidFill>
                <a:srgbClr val="BFBFBF"/>
              </a:solidFill>
              <a:ln w="12700">
                <a:solidFill>
                  <a:srgbClr val="000000"/>
                </a:solidFill>
              </a:ln>
            </c:spPr>
          </c:dPt>
          <c:dPt>
            <c:idx val="3"/>
            <c:invertIfNegative val="0"/>
            <c:spPr>
              <a:solidFill>
                <a:srgbClr val="BFBFBF"/>
              </a:solidFill>
              <a:ln w="12700">
                <a:solidFill>
                  <a:srgbClr val="000000"/>
                </a:solidFill>
              </a:ln>
            </c:spPr>
          </c:dPt>
          <c:dPt>
            <c:idx val="4"/>
            <c:invertIfNegative val="0"/>
            <c:spPr>
              <a:solidFill>
                <a:srgbClr val="000000"/>
              </a:solidFill>
              <a:ln w="12700">
                <a:solidFill>
                  <a:srgbClr val="000000"/>
                </a:solidFill>
              </a:ln>
            </c:spPr>
          </c:dPt>
          <c:dPt>
            <c:idx val="5"/>
            <c:invertIfNegative val="0"/>
            <c:spPr>
              <a:solidFill>
                <a:srgbClr val="000000"/>
              </a:solidFill>
              <a:ln w="12700">
                <a:solidFill>
                  <a:srgbClr val="000000"/>
                </a:solidFill>
              </a:ln>
            </c:spPr>
          </c:dPt>
          <c:dPt>
            <c:idx val="6"/>
            <c:invertIfNegative val="0"/>
            <c:spPr>
              <a:solidFill>
                <a:srgbClr val="000000"/>
              </a:solidFill>
              <a:ln w="12700">
                <a:solidFill>
                  <a:srgbClr val="000000"/>
                </a:solidFill>
              </a:ln>
            </c:spPr>
          </c:dPt>
          <c:dPt>
            <c:idx val="7"/>
            <c:invertIfNegative val="0"/>
            <c:spPr>
              <a:solidFill>
                <a:srgbClr val="BFBFBF"/>
              </a:solidFill>
              <a:ln w="12700">
                <a:solidFill>
                  <a:srgbClr val="000000"/>
                </a:solidFill>
              </a:ln>
            </c:spPr>
          </c:dPt>
          <c:dPt>
            <c:idx val="8"/>
            <c:invertIfNegative val="0"/>
            <c:spPr>
              <a:solidFill>
                <a:srgbClr val="000000"/>
              </a:solidFill>
              <a:ln w="12700">
                <a:solidFill>
                  <a:srgbClr val="000000"/>
                </a:solidFill>
              </a:ln>
            </c:spPr>
          </c:dPt>
          <c:dPt>
            <c:idx val="9"/>
            <c:invertIfNegative val="0"/>
            <c:spPr>
              <a:solidFill>
                <a:srgbClr val="FFFFFF"/>
              </a:solidFill>
              <a:ln w="12700">
                <a:solidFill>
                  <a:srgbClr val="000000"/>
                </a:solidFill>
              </a:ln>
            </c:spPr>
          </c:dPt>
          <c:cat>
            <c:strRef>
              <c:f>'[1]Export_Value'!$A$2:$A$11</c:f>
              <c:strCache>
                <c:ptCount val="10"/>
                <c:pt idx="0">
                  <c:v>Canada</c:v>
                </c:pt>
                <c:pt idx="1">
                  <c:v>Lithuania</c:v>
                </c:pt>
                <c:pt idx="2">
                  <c:v>Germany</c:v>
                </c:pt>
                <c:pt idx="3">
                  <c:v>Poland</c:v>
                </c:pt>
                <c:pt idx="4">
                  <c:v>Mexico</c:v>
                </c:pt>
                <c:pt idx="5">
                  <c:v>Spain</c:v>
                </c:pt>
                <c:pt idx="6">
                  <c:v>Italy</c:v>
                </c:pt>
                <c:pt idx="7">
                  <c:v>China</c:v>
                </c:pt>
                <c:pt idx="8">
                  <c:v>Netherlands</c:v>
                </c:pt>
                <c:pt idx="9">
                  <c:v>United States of America</c:v>
                </c:pt>
              </c:strCache>
            </c:strRef>
          </c:cat>
          <c:val>
            <c:numRef>
              <c:f>'[1]Export_Value'!$B$2:$B$11</c:f>
              <c:numCache>
                <c:ptCount val="10"/>
                <c:pt idx="0">
                  <c:v>19448</c:v>
                </c:pt>
                <c:pt idx="1">
                  <c:v>33152</c:v>
                </c:pt>
                <c:pt idx="2">
                  <c:v>48430</c:v>
                </c:pt>
                <c:pt idx="3">
                  <c:v>57285</c:v>
                </c:pt>
                <c:pt idx="4">
                  <c:v>58945</c:v>
                </c:pt>
                <c:pt idx="5">
                  <c:v>70544</c:v>
                </c:pt>
                <c:pt idx="6">
                  <c:v>85608</c:v>
                </c:pt>
                <c:pt idx="7">
                  <c:v>91766</c:v>
                </c:pt>
                <c:pt idx="8">
                  <c:v>149884</c:v>
                </c:pt>
                <c:pt idx="9">
                  <c:v>201481</c:v>
                </c:pt>
              </c:numCache>
            </c:numRef>
          </c:val>
        </c:ser>
        <c:axId val="23105383"/>
        <c:axId val="43113168"/>
      </c:barChart>
      <c:catAx>
        <c:axId val="23105383"/>
        <c:scaling>
          <c:orientation val="minMax"/>
        </c:scaling>
        <c:axPos val="l"/>
        <c:delete val="0"/>
        <c:numFmt formatCode="General" sourceLinked="1"/>
        <c:majorTickMark val="out"/>
        <c:minorTickMark val="none"/>
        <c:tickLblPos val="nextTo"/>
        <c:spPr>
          <a:ln w="3175">
            <a:solidFill>
              <a:srgbClr val="000000"/>
            </a:solidFill>
          </a:ln>
        </c:spPr>
        <c:crossAx val="43113168"/>
        <c:crosses val="autoZero"/>
        <c:auto val="1"/>
        <c:lblOffset val="100"/>
        <c:tickLblSkip val="1"/>
        <c:noMultiLvlLbl val="0"/>
      </c:catAx>
      <c:valAx>
        <c:axId val="43113168"/>
        <c:scaling>
          <c:orientation val="minMax"/>
        </c:scaling>
        <c:axPos val="b"/>
        <c:title>
          <c:tx>
            <c:rich>
              <a:bodyPr vert="horz" rot="0" anchor="ctr"/>
              <a:lstStyle/>
              <a:p>
                <a:pPr algn="ctr">
                  <a:defRPr/>
                </a:pPr>
                <a:r>
                  <a:rPr lang="en-US" cap="none" sz="800" b="1" i="0" u="none" baseline="0">
                    <a:solidFill>
                      <a:srgbClr val="000000"/>
                    </a:solidFill>
                  </a:rPr>
                  <a:t>Million US$</a:t>
                </a:r>
              </a:p>
            </c:rich>
          </c:tx>
          <c:layout>
            <c:manualLayout>
              <c:xMode val="factor"/>
              <c:yMode val="factor"/>
              <c:x val="-0.0055"/>
              <c:y val="-0.023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crossAx val="23105383"/>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3</xdr:row>
      <xdr:rowOff>19050</xdr:rowOff>
    </xdr:from>
    <xdr:to>
      <xdr:col>11</xdr:col>
      <xdr:colOff>676275</xdr:colOff>
      <xdr:row>30</xdr:row>
      <xdr:rowOff>0</xdr:rowOff>
    </xdr:to>
    <xdr:graphicFrame>
      <xdr:nvGraphicFramePr>
        <xdr:cNvPr id="1" name="Chart 1"/>
        <xdr:cNvGraphicFramePr/>
      </xdr:nvGraphicFramePr>
      <xdr:xfrm>
        <a:off x="4981575" y="742950"/>
        <a:ext cx="4314825" cy="4352925"/>
      </xdr:xfrm>
      <a:graphic>
        <a:graphicData uri="http://schemas.openxmlformats.org/drawingml/2006/chart">
          <c:chart xmlns:c="http://schemas.openxmlformats.org/drawingml/2006/chart" r:id="rId1"/>
        </a:graphicData>
      </a:graphic>
    </xdr:graphicFrame>
    <xdr:clientData/>
  </xdr:twoCellAnchor>
  <xdr:twoCellAnchor>
    <xdr:from>
      <xdr:col>5</xdr:col>
      <xdr:colOff>19050</xdr:colOff>
      <xdr:row>31</xdr:row>
      <xdr:rowOff>123825</xdr:rowOff>
    </xdr:from>
    <xdr:to>
      <xdr:col>11</xdr:col>
      <xdr:colOff>704850</xdr:colOff>
      <xdr:row>59</xdr:row>
      <xdr:rowOff>142875</xdr:rowOff>
    </xdr:to>
    <xdr:graphicFrame>
      <xdr:nvGraphicFramePr>
        <xdr:cNvPr id="2" name="Chart 2"/>
        <xdr:cNvGraphicFramePr/>
      </xdr:nvGraphicFramePr>
      <xdr:xfrm>
        <a:off x="4981575" y="5381625"/>
        <a:ext cx="4343400" cy="4552950"/>
      </xdr:xfrm>
      <a:graphic>
        <a:graphicData uri="http://schemas.openxmlformats.org/drawingml/2006/chart">
          <c:chart xmlns:c="http://schemas.openxmlformats.org/drawingml/2006/chart" r:id="rId2"/>
        </a:graphicData>
      </a:graphic>
    </xdr:graphicFrame>
    <xdr:clientData/>
  </xdr:twoCellAnchor>
  <xdr:twoCellAnchor>
    <xdr:from>
      <xdr:col>5</xdr:col>
      <xdr:colOff>9525</xdr:colOff>
      <xdr:row>61</xdr:row>
      <xdr:rowOff>152400</xdr:rowOff>
    </xdr:from>
    <xdr:to>
      <xdr:col>12</xdr:col>
      <xdr:colOff>0</xdr:colOff>
      <xdr:row>90</xdr:row>
      <xdr:rowOff>114300</xdr:rowOff>
    </xdr:to>
    <xdr:graphicFrame>
      <xdr:nvGraphicFramePr>
        <xdr:cNvPr id="3" name="Chart 3"/>
        <xdr:cNvGraphicFramePr/>
      </xdr:nvGraphicFramePr>
      <xdr:xfrm>
        <a:off x="4972050" y="10267950"/>
        <a:ext cx="4391025" cy="46577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g2011-Cabbagebrassic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bbagebrassicas"/>
      <sheetName val="Production_Quantity"/>
      <sheetName val="Export_Quantity"/>
      <sheetName val="Export_Value"/>
    </sheetNames>
    <sheetDataSet>
      <sheetData sheetId="0">
        <row r="2">
          <cell r="A2" t="str">
            <v>Antigua and Barbuda</v>
          </cell>
          <cell r="B2">
            <v>0.117</v>
          </cell>
          <cell r="C2" t="str">
            <v>nd</v>
          </cell>
          <cell r="D2" t="str">
            <v>nd</v>
          </cell>
        </row>
        <row r="3">
          <cell r="A3" t="str">
            <v>Argentina</v>
          </cell>
          <cell r="B3" t="str">
            <v>nd</v>
          </cell>
          <cell r="C3">
            <v>0.175</v>
          </cell>
          <cell r="D3">
            <v>108</v>
          </cell>
        </row>
        <row r="4">
          <cell r="A4" t="str">
            <v>Austria</v>
          </cell>
          <cell r="B4">
            <v>94.165</v>
          </cell>
          <cell r="C4">
            <v>9.243</v>
          </cell>
          <cell r="D4">
            <v>8042</v>
          </cell>
        </row>
        <row r="5">
          <cell r="A5" t="str">
            <v>Bahamas</v>
          </cell>
          <cell r="B5" t="str">
            <v>nd</v>
          </cell>
          <cell r="C5" t="str">
            <v>nd</v>
          </cell>
          <cell r="D5" t="str">
            <v>nd</v>
          </cell>
        </row>
        <row r="6">
          <cell r="A6" t="str">
            <v>Barbados</v>
          </cell>
          <cell r="B6">
            <v>0.691</v>
          </cell>
          <cell r="C6">
            <v>0.002</v>
          </cell>
          <cell r="D6">
            <v>2</v>
          </cell>
        </row>
        <row r="7">
          <cell r="A7" t="str">
            <v>Belgium</v>
          </cell>
          <cell r="B7">
            <v>102.1</v>
          </cell>
          <cell r="C7">
            <v>22.007</v>
          </cell>
          <cell r="D7">
            <v>13387</v>
          </cell>
        </row>
        <row r="8">
          <cell r="A8" t="str">
            <v>Belize</v>
          </cell>
          <cell r="B8">
            <v>1.522</v>
          </cell>
          <cell r="C8" t="str">
            <v>nd</v>
          </cell>
          <cell r="D8" t="str">
            <v>nd</v>
          </cell>
        </row>
        <row r="9">
          <cell r="A9" t="str">
            <v>Bermuda</v>
          </cell>
          <cell r="B9">
            <v>0.112</v>
          </cell>
          <cell r="C9" t="str">
            <v>nd</v>
          </cell>
          <cell r="D9" t="str">
            <v>nd</v>
          </cell>
        </row>
        <row r="10">
          <cell r="A10" t="str">
            <v>Brazil</v>
          </cell>
          <cell r="B10" t="str">
            <v>nd</v>
          </cell>
          <cell r="C10">
            <v>0.001</v>
          </cell>
          <cell r="D10">
            <v>1</v>
          </cell>
        </row>
        <row r="11">
          <cell r="A11" t="str">
            <v>Canada</v>
          </cell>
          <cell r="B11">
            <v>189.487</v>
          </cell>
          <cell r="C11">
            <v>42.055</v>
          </cell>
          <cell r="D11">
            <v>19448</v>
          </cell>
        </row>
        <row r="12">
          <cell r="A12" t="str">
            <v>Cayman Islands</v>
          </cell>
          <cell r="B12" t="str">
            <v>nd</v>
          </cell>
          <cell r="C12" t="str">
            <v>nd</v>
          </cell>
          <cell r="D12" t="str">
            <v>nd</v>
          </cell>
        </row>
        <row r="13">
          <cell r="A13" t="str">
            <v>Chile</v>
          </cell>
          <cell r="B13">
            <v>44</v>
          </cell>
          <cell r="C13">
            <v>0.007</v>
          </cell>
          <cell r="D13">
            <v>8</v>
          </cell>
        </row>
        <row r="14">
          <cell r="A14" t="str">
            <v>Colombia</v>
          </cell>
          <cell r="B14">
            <v>155.705</v>
          </cell>
          <cell r="C14">
            <v>0.033</v>
          </cell>
          <cell r="D14">
            <v>22</v>
          </cell>
        </row>
        <row r="15">
          <cell r="A15" t="str">
            <v>Costa Rica</v>
          </cell>
          <cell r="B15">
            <v>10.361</v>
          </cell>
          <cell r="C15">
            <v>2.22</v>
          </cell>
          <cell r="D15">
            <v>630</v>
          </cell>
        </row>
        <row r="16">
          <cell r="A16" t="str">
            <v>Curacao</v>
          </cell>
          <cell r="B16" t="str">
            <v>nd</v>
          </cell>
          <cell r="C16" t="str">
            <v>nd</v>
          </cell>
          <cell r="D16" t="str">
            <v>nd</v>
          </cell>
        </row>
        <row r="17">
          <cell r="A17" t="str">
            <v>Cyprus</v>
          </cell>
          <cell r="B17">
            <v>4.423</v>
          </cell>
          <cell r="C17" t="str">
            <v>nd</v>
          </cell>
          <cell r="D17" t="str">
            <v>nd</v>
          </cell>
        </row>
        <row r="18">
          <cell r="A18" t="str">
            <v>Denmark</v>
          </cell>
          <cell r="B18">
            <v>27.576</v>
          </cell>
          <cell r="C18">
            <v>0.84</v>
          </cell>
          <cell r="D18">
            <v>1524</v>
          </cell>
        </row>
        <row r="19">
          <cell r="A19" t="str">
            <v>Dominica</v>
          </cell>
          <cell r="B19">
            <v>0.675</v>
          </cell>
          <cell r="C19" t="str">
            <v>nd</v>
          </cell>
          <cell r="D19" t="str">
            <v>nd</v>
          </cell>
        </row>
        <row r="20">
          <cell r="A20" t="str">
            <v>Dominican Republic</v>
          </cell>
          <cell r="B20">
            <v>4.154</v>
          </cell>
          <cell r="C20">
            <v>0.003</v>
          </cell>
          <cell r="D20">
            <v>2</v>
          </cell>
        </row>
        <row r="21">
          <cell r="A21" t="str">
            <v>Ecuador</v>
          </cell>
          <cell r="B21">
            <v>7.603</v>
          </cell>
          <cell r="C21" t="str">
            <v>nd</v>
          </cell>
          <cell r="D21" t="str">
            <v>nd</v>
          </cell>
        </row>
        <row r="22">
          <cell r="A22" t="str">
            <v>Egypt</v>
          </cell>
          <cell r="B22">
            <v>650</v>
          </cell>
          <cell r="C22">
            <v>0.8</v>
          </cell>
          <cell r="D22">
            <v>59</v>
          </cell>
        </row>
        <row r="23">
          <cell r="A23" t="str">
            <v>El Salvador</v>
          </cell>
          <cell r="B23">
            <v>0.431</v>
          </cell>
          <cell r="C23" t="str">
            <v>nd</v>
          </cell>
          <cell r="D23" t="str">
            <v>nd</v>
          </cell>
        </row>
        <row r="24">
          <cell r="A24" t="str">
            <v>France</v>
          </cell>
          <cell r="B24">
            <v>230.748</v>
          </cell>
          <cell r="C24">
            <v>12.044</v>
          </cell>
          <cell r="D24">
            <v>13241</v>
          </cell>
        </row>
        <row r="25">
          <cell r="A25" t="str">
            <v>Germany</v>
          </cell>
          <cell r="B25">
            <v>841.181</v>
          </cell>
          <cell r="C25">
            <v>77.585</v>
          </cell>
          <cell r="D25">
            <v>48430</v>
          </cell>
        </row>
        <row r="26">
          <cell r="A26" t="str">
            <v>Greece</v>
          </cell>
          <cell r="B26">
            <v>188</v>
          </cell>
          <cell r="C26">
            <v>1.279</v>
          </cell>
          <cell r="D26">
            <v>709</v>
          </cell>
        </row>
        <row r="27">
          <cell r="A27" t="str">
            <v>Grenada</v>
          </cell>
          <cell r="B27">
            <v>0.207</v>
          </cell>
          <cell r="C27" t="str">
            <v>nd</v>
          </cell>
          <cell r="D27" t="str">
            <v>nd</v>
          </cell>
        </row>
        <row r="28">
          <cell r="A28" t="str">
            <v>Guadeloupe</v>
          </cell>
          <cell r="B28">
            <v>2.233</v>
          </cell>
          <cell r="C28" t="str">
            <v>nd</v>
          </cell>
          <cell r="D28" t="str">
            <v>nd</v>
          </cell>
        </row>
        <row r="29">
          <cell r="A29" t="str">
            <v>Guatemala</v>
          </cell>
          <cell r="B29">
            <v>72</v>
          </cell>
          <cell r="C29">
            <v>39.572</v>
          </cell>
          <cell r="D29">
            <v>5536</v>
          </cell>
        </row>
        <row r="30">
          <cell r="A30" t="str">
            <v>Haiti</v>
          </cell>
          <cell r="B30">
            <v>11.673</v>
          </cell>
          <cell r="C30" t="str">
            <v>nd</v>
          </cell>
          <cell r="D30" t="str">
            <v>nd</v>
          </cell>
        </row>
        <row r="31">
          <cell r="A31" t="str">
            <v>Israel</v>
          </cell>
          <cell r="B31">
            <v>56.77</v>
          </cell>
          <cell r="C31">
            <v>0.414</v>
          </cell>
          <cell r="D31">
            <v>553</v>
          </cell>
        </row>
        <row r="32">
          <cell r="A32" t="str">
            <v>Italy</v>
          </cell>
          <cell r="B32">
            <v>332.8</v>
          </cell>
          <cell r="C32">
            <v>70.906</v>
          </cell>
          <cell r="D32">
            <v>85608</v>
          </cell>
        </row>
        <row r="33">
          <cell r="A33" t="str">
            <v>Jamaica</v>
          </cell>
          <cell r="B33">
            <v>25.896</v>
          </cell>
          <cell r="C33">
            <v>0.255</v>
          </cell>
          <cell r="D33">
            <v>512</v>
          </cell>
        </row>
        <row r="34">
          <cell r="A34" t="str">
            <v>Japan</v>
          </cell>
          <cell r="B34">
            <v>1300</v>
          </cell>
          <cell r="C34">
            <v>0.67</v>
          </cell>
          <cell r="D34">
            <v>613</v>
          </cell>
        </row>
        <row r="35">
          <cell r="A35" t="str">
            <v>Korea, Republic of</v>
          </cell>
          <cell r="B35" t="str">
            <v>nd</v>
          </cell>
          <cell r="C35" t="str">
            <v>nd</v>
          </cell>
          <cell r="D35" t="str">
            <v>nd</v>
          </cell>
        </row>
        <row r="36">
          <cell r="A36" t="str">
            <v>Martinique</v>
          </cell>
          <cell r="B36">
            <v>1.4</v>
          </cell>
          <cell r="C36" t="str">
            <v>nd</v>
          </cell>
          <cell r="D36" t="str">
            <v>nd</v>
          </cell>
        </row>
        <row r="37">
          <cell r="A37" t="str">
            <v>Mexico</v>
          </cell>
          <cell r="B37">
            <v>190.788</v>
          </cell>
          <cell r="C37">
            <v>80.19</v>
          </cell>
          <cell r="D37">
            <v>58945</v>
          </cell>
        </row>
        <row r="38">
          <cell r="A38" t="str">
            <v>Montserrat</v>
          </cell>
          <cell r="B38" t="str">
            <v>nd</v>
          </cell>
          <cell r="C38" t="str">
            <v>nd</v>
          </cell>
          <cell r="D38" t="str">
            <v>nd</v>
          </cell>
        </row>
        <row r="39">
          <cell r="A39" t="str">
            <v>Netherlands</v>
          </cell>
          <cell r="B39">
            <v>199</v>
          </cell>
          <cell r="C39">
            <v>171.162</v>
          </cell>
          <cell r="D39">
            <v>149884</v>
          </cell>
        </row>
        <row r="40">
          <cell r="A40" t="str">
            <v>Nicaragua</v>
          </cell>
          <cell r="B40">
            <v>13.05</v>
          </cell>
          <cell r="C40">
            <v>0.009</v>
          </cell>
          <cell r="D40">
            <v>1</v>
          </cell>
        </row>
        <row r="41">
          <cell r="A41" t="str">
            <v>Nigeria</v>
          </cell>
          <cell r="B41" t="str">
            <v>nd</v>
          </cell>
          <cell r="C41" t="str">
            <v>nd</v>
          </cell>
          <cell r="D41" t="str">
            <v>nd</v>
          </cell>
        </row>
        <row r="42">
          <cell r="A42" t="str">
            <v>Palestinian Authority</v>
          </cell>
          <cell r="B42" t="str">
            <v>nd</v>
          </cell>
          <cell r="C42" t="str">
            <v>nd</v>
          </cell>
          <cell r="D42" t="str">
            <v>nd</v>
          </cell>
        </row>
        <row r="43">
          <cell r="A43" t="str">
            <v>Panama</v>
          </cell>
          <cell r="B43">
            <v>4.28</v>
          </cell>
          <cell r="C43" t="str">
            <v>nd</v>
          </cell>
          <cell r="D43" t="str">
            <v>nd</v>
          </cell>
        </row>
        <row r="44">
          <cell r="A44" t="str">
            <v>Peru</v>
          </cell>
          <cell r="B44">
            <v>39.839</v>
          </cell>
          <cell r="C44">
            <v>0.009</v>
          </cell>
          <cell r="D44">
            <v>9</v>
          </cell>
        </row>
        <row r="45">
          <cell r="A45" t="str">
            <v>Portugal</v>
          </cell>
          <cell r="B45">
            <v>163</v>
          </cell>
          <cell r="C45">
            <v>8.055</v>
          </cell>
          <cell r="D45">
            <v>9707</v>
          </cell>
        </row>
        <row r="46">
          <cell r="A46" t="str">
            <v>Spain</v>
          </cell>
          <cell r="B46">
            <v>200</v>
          </cell>
          <cell r="C46">
            <v>60.192</v>
          </cell>
          <cell r="D46">
            <v>70544</v>
          </cell>
        </row>
        <row r="47">
          <cell r="A47" t="str">
            <v>St. Barthelemy</v>
          </cell>
          <cell r="B47" t="str">
            <v>nd</v>
          </cell>
          <cell r="C47" t="str">
            <v>nd</v>
          </cell>
          <cell r="D47" t="str">
            <v>nd</v>
          </cell>
        </row>
        <row r="48">
          <cell r="A48" t="str">
            <v>St. Kitts and Nevis</v>
          </cell>
          <cell r="B48" t="str">
            <v>nd</v>
          </cell>
          <cell r="C48" t="str">
            <v>nd</v>
          </cell>
          <cell r="D48" t="str">
            <v>nd</v>
          </cell>
        </row>
        <row r="49">
          <cell r="A49" t="str">
            <v>St. Lucia</v>
          </cell>
          <cell r="B49" t="str">
            <v>nd</v>
          </cell>
          <cell r="C49" t="str">
            <v>nd</v>
          </cell>
          <cell r="D49" t="str">
            <v>nd</v>
          </cell>
        </row>
        <row r="50">
          <cell r="A50" t="str">
            <v>St. Vincent and the Grenadines</v>
          </cell>
          <cell r="B50" t="str">
            <v>nd</v>
          </cell>
          <cell r="C50" t="str">
            <v>nd</v>
          </cell>
          <cell r="D50" t="str">
            <v>nd</v>
          </cell>
        </row>
        <row r="51">
          <cell r="A51" t="str">
            <v>Taiwan</v>
          </cell>
          <cell r="B51" t="str">
            <v>nd</v>
          </cell>
          <cell r="C51" t="str">
            <v>nd</v>
          </cell>
          <cell r="D51" t="str">
            <v>nd</v>
          </cell>
        </row>
        <row r="52">
          <cell r="A52" t="str">
            <v>Trinidad and Tobago</v>
          </cell>
          <cell r="B52">
            <v>1.065</v>
          </cell>
          <cell r="C52">
            <v>0.018</v>
          </cell>
          <cell r="D52">
            <v>14</v>
          </cell>
        </row>
        <row r="53">
          <cell r="A53" t="str">
            <v>United Kingdom</v>
          </cell>
          <cell r="B53">
            <v>250</v>
          </cell>
          <cell r="C53">
            <v>3.168</v>
          </cell>
          <cell r="D53">
            <v>4562</v>
          </cell>
        </row>
        <row r="54">
          <cell r="A54" t="str">
            <v>Venezuela</v>
          </cell>
          <cell r="B54" t="str">
            <v>nd</v>
          </cell>
          <cell r="C54" t="str">
            <v>nd</v>
          </cell>
          <cell r="D54" t="str">
            <v>nd</v>
          </cell>
        </row>
      </sheetData>
      <sheetData sheetId="1">
        <row r="2">
          <cell r="A2" t="str">
            <v>United States of America</v>
          </cell>
          <cell r="B2">
            <v>909450</v>
          </cell>
        </row>
        <row r="3">
          <cell r="A3" t="str">
            <v>Romania</v>
          </cell>
          <cell r="B3">
            <v>1004190</v>
          </cell>
        </row>
        <row r="4">
          <cell r="A4" t="str">
            <v>Japan</v>
          </cell>
          <cell r="B4">
            <v>1300000</v>
          </cell>
        </row>
        <row r="5">
          <cell r="A5" t="str">
            <v>Indonesia</v>
          </cell>
          <cell r="B5">
            <v>1335150</v>
          </cell>
        </row>
        <row r="6">
          <cell r="A6" t="str">
            <v>Poland</v>
          </cell>
          <cell r="B6">
            <v>1337350</v>
          </cell>
        </row>
        <row r="7">
          <cell r="A7" t="str">
            <v>Ukraine</v>
          </cell>
          <cell r="B7">
            <v>1509300</v>
          </cell>
        </row>
        <row r="8">
          <cell r="A8" t="str">
            <v>Republic of Korea</v>
          </cell>
          <cell r="B8">
            <v>3100000</v>
          </cell>
        </row>
        <row r="9">
          <cell r="A9" t="str">
            <v>Russian Federation</v>
          </cell>
          <cell r="B9">
            <v>3312090</v>
          </cell>
        </row>
        <row r="10">
          <cell r="A10" t="str">
            <v>India</v>
          </cell>
          <cell r="B10">
            <v>6869600</v>
          </cell>
        </row>
        <row r="11">
          <cell r="A11" t="str">
            <v>China</v>
          </cell>
          <cell r="B11">
            <v>30215327</v>
          </cell>
        </row>
        <row r="13">
          <cell r="B13">
            <v>841181</v>
          </cell>
        </row>
        <row r="14">
          <cell r="B14">
            <v>751567</v>
          </cell>
        </row>
        <row r="15">
          <cell r="B15">
            <v>751001</v>
          </cell>
        </row>
        <row r="16">
          <cell r="B16">
            <v>706855</v>
          </cell>
        </row>
        <row r="17">
          <cell r="B17">
            <v>650000</v>
          </cell>
        </row>
        <row r="18">
          <cell r="B18">
            <v>627828</v>
          </cell>
        </row>
        <row r="19">
          <cell r="B19">
            <v>593053</v>
          </cell>
        </row>
        <row r="20">
          <cell r="B20">
            <v>511244</v>
          </cell>
        </row>
        <row r="21">
          <cell r="B21">
            <v>486000</v>
          </cell>
        </row>
        <row r="22">
          <cell r="B22">
            <v>389000</v>
          </cell>
        </row>
        <row r="23">
          <cell r="B23">
            <v>360648</v>
          </cell>
        </row>
        <row r="24">
          <cell r="B24">
            <v>332800</v>
          </cell>
        </row>
        <row r="25">
          <cell r="B25">
            <v>326162</v>
          </cell>
        </row>
        <row r="26">
          <cell r="B26">
            <v>276585</v>
          </cell>
        </row>
        <row r="27">
          <cell r="B27">
            <v>250000</v>
          </cell>
        </row>
        <row r="28">
          <cell r="B28">
            <v>230748</v>
          </cell>
        </row>
        <row r="29">
          <cell r="B29">
            <v>205627</v>
          </cell>
        </row>
        <row r="30">
          <cell r="B30">
            <v>200000</v>
          </cell>
        </row>
        <row r="31">
          <cell r="B31">
            <v>199000</v>
          </cell>
        </row>
        <row r="32">
          <cell r="B32">
            <v>190788</v>
          </cell>
        </row>
        <row r="33">
          <cell r="B33">
            <v>189487</v>
          </cell>
        </row>
        <row r="34">
          <cell r="B34">
            <v>188000</v>
          </cell>
        </row>
        <row r="35">
          <cell r="B35">
            <v>163000</v>
          </cell>
        </row>
        <row r="36">
          <cell r="B36">
            <v>160285</v>
          </cell>
        </row>
        <row r="37">
          <cell r="B37">
            <v>155705</v>
          </cell>
        </row>
        <row r="38">
          <cell r="B38">
            <v>136615</v>
          </cell>
        </row>
        <row r="39">
          <cell r="B39">
            <v>124712</v>
          </cell>
        </row>
        <row r="40">
          <cell r="B40">
            <v>123186</v>
          </cell>
        </row>
        <row r="41">
          <cell r="B41">
            <v>121124</v>
          </cell>
        </row>
        <row r="42">
          <cell r="B42">
            <v>115888</v>
          </cell>
        </row>
        <row r="43">
          <cell r="B43">
            <v>112130</v>
          </cell>
        </row>
        <row r="44">
          <cell r="B44">
            <v>111788</v>
          </cell>
        </row>
        <row r="45">
          <cell r="B45">
            <v>102100</v>
          </cell>
        </row>
        <row r="46">
          <cell r="B46">
            <v>100170</v>
          </cell>
        </row>
        <row r="47">
          <cell r="B47">
            <v>100000</v>
          </cell>
        </row>
        <row r="48">
          <cell r="B48">
            <v>95469</v>
          </cell>
        </row>
        <row r="49">
          <cell r="B49">
            <v>94165</v>
          </cell>
        </row>
        <row r="50">
          <cell r="B50">
            <v>88000</v>
          </cell>
        </row>
        <row r="51">
          <cell r="B51">
            <v>81684</v>
          </cell>
        </row>
        <row r="52">
          <cell r="B52">
            <v>78075</v>
          </cell>
        </row>
        <row r="53">
          <cell r="B53">
            <v>77400</v>
          </cell>
        </row>
        <row r="54">
          <cell r="B54">
            <v>74140</v>
          </cell>
        </row>
        <row r="55">
          <cell r="B55">
            <v>73515</v>
          </cell>
        </row>
        <row r="56">
          <cell r="B56">
            <v>72000</v>
          </cell>
        </row>
        <row r="57">
          <cell r="B57">
            <v>71988</v>
          </cell>
        </row>
        <row r="58">
          <cell r="B58">
            <v>70000</v>
          </cell>
        </row>
        <row r="59">
          <cell r="B59">
            <v>69657</v>
          </cell>
        </row>
        <row r="60">
          <cell r="B60">
            <v>68000</v>
          </cell>
        </row>
        <row r="61">
          <cell r="B61">
            <v>67500</v>
          </cell>
        </row>
        <row r="62">
          <cell r="B62">
            <v>66833</v>
          </cell>
        </row>
        <row r="63">
          <cell r="B63">
            <v>62770</v>
          </cell>
        </row>
        <row r="64">
          <cell r="B64">
            <v>61856</v>
          </cell>
        </row>
        <row r="65">
          <cell r="B65">
            <v>56770</v>
          </cell>
        </row>
        <row r="66">
          <cell r="B66">
            <v>54400</v>
          </cell>
        </row>
        <row r="67">
          <cell r="B67">
            <v>50679</v>
          </cell>
        </row>
        <row r="68">
          <cell r="B68">
            <v>50062</v>
          </cell>
        </row>
        <row r="69">
          <cell r="B69">
            <v>49638</v>
          </cell>
        </row>
        <row r="70">
          <cell r="B70">
            <v>46788</v>
          </cell>
        </row>
        <row r="71">
          <cell r="B71">
            <v>44761</v>
          </cell>
        </row>
        <row r="72">
          <cell r="B72">
            <v>44000</v>
          </cell>
        </row>
        <row r="73">
          <cell r="B73">
            <v>43185</v>
          </cell>
        </row>
        <row r="74">
          <cell r="B74">
            <v>42118</v>
          </cell>
        </row>
        <row r="75">
          <cell r="B75">
            <v>42000</v>
          </cell>
        </row>
        <row r="76">
          <cell r="B76">
            <v>39839</v>
          </cell>
        </row>
        <row r="77">
          <cell r="B77">
            <v>39600</v>
          </cell>
        </row>
        <row r="78">
          <cell r="B78">
            <v>39389</v>
          </cell>
        </row>
        <row r="79">
          <cell r="B79">
            <v>35000</v>
          </cell>
        </row>
        <row r="80">
          <cell r="B80">
            <v>34679</v>
          </cell>
        </row>
        <row r="81">
          <cell r="B81">
            <v>34253</v>
          </cell>
        </row>
        <row r="82">
          <cell r="B82">
            <v>33000</v>
          </cell>
        </row>
        <row r="83">
          <cell r="B83">
            <v>30412</v>
          </cell>
        </row>
        <row r="84">
          <cell r="B84">
            <v>28888</v>
          </cell>
        </row>
        <row r="85">
          <cell r="B85">
            <v>27576</v>
          </cell>
        </row>
        <row r="86">
          <cell r="B86">
            <v>26823</v>
          </cell>
        </row>
        <row r="87">
          <cell r="B87">
            <v>26456</v>
          </cell>
        </row>
        <row r="88">
          <cell r="B88">
            <v>25896</v>
          </cell>
        </row>
        <row r="89">
          <cell r="B89">
            <v>25401</v>
          </cell>
        </row>
        <row r="90">
          <cell r="B90">
            <v>25270</v>
          </cell>
        </row>
        <row r="91">
          <cell r="B91">
            <v>24979</v>
          </cell>
        </row>
        <row r="92">
          <cell r="B92">
            <v>21665</v>
          </cell>
        </row>
        <row r="93">
          <cell r="B93">
            <v>19034</v>
          </cell>
        </row>
        <row r="94">
          <cell r="B94">
            <v>18615</v>
          </cell>
        </row>
        <row r="95">
          <cell r="B95">
            <v>16900</v>
          </cell>
        </row>
        <row r="96">
          <cell r="B96">
            <v>16479</v>
          </cell>
        </row>
        <row r="97">
          <cell r="B97">
            <v>14000</v>
          </cell>
        </row>
        <row r="98">
          <cell r="B98">
            <v>13050</v>
          </cell>
        </row>
        <row r="99">
          <cell r="B99">
            <v>11673</v>
          </cell>
        </row>
        <row r="100">
          <cell r="B100">
            <v>10361</v>
          </cell>
        </row>
        <row r="101">
          <cell r="B101">
            <v>9500</v>
          </cell>
        </row>
        <row r="102">
          <cell r="B102">
            <v>9132</v>
          </cell>
        </row>
        <row r="103">
          <cell r="B103">
            <v>8899</v>
          </cell>
        </row>
        <row r="104">
          <cell r="B104">
            <v>7603</v>
          </cell>
        </row>
        <row r="105">
          <cell r="B105">
            <v>7435</v>
          </cell>
        </row>
        <row r="106">
          <cell r="B106">
            <v>6124</v>
          </cell>
        </row>
        <row r="107">
          <cell r="B107">
            <v>5189</v>
          </cell>
        </row>
        <row r="108">
          <cell r="B108">
            <v>4650</v>
          </cell>
        </row>
        <row r="109">
          <cell r="B109">
            <v>4644</v>
          </cell>
        </row>
        <row r="110">
          <cell r="B110">
            <v>4423</v>
          </cell>
        </row>
        <row r="111">
          <cell r="B111">
            <v>4317</v>
          </cell>
        </row>
        <row r="112">
          <cell r="B112">
            <v>4280</v>
          </cell>
        </row>
        <row r="113">
          <cell r="B113">
            <v>4154</v>
          </cell>
        </row>
        <row r="114">
          <cell r="B114">
            <v>3234</v>
          </cell>
        </row>
        <row r="115">
          <cell r="B115">
            <v>3120</v>
          </cell>
        </row>
        <row r="116">
          <cell r="B116">
            <v>2857</v>
          </cell>
        </row>
        <row r="117">
          <cell r="B117">
            <v>2638</v>
          </cell>
        </row>
        <row r="118">
          <cell r="B118">
            <v>2233</v>
          </cell>
        </row>
        <row r="119">
          <cell r="B119">
            <v>1776</v>
          </cell>
        </row>
        <row r="120">
          <cell r="B120">
            <v>1522</v>
          </cell>
        </row>
        <row r="121">
          <cell r="B121">
            <v>1500</v>
          </cell>
        </row>
        <row r="122">
          <cell r="B122">
            <v>1428</v>
          </cell>
        </row>
        <row r="123">
          <cell r="B123">
            <v>1400</v>
          </cell>
        </row>
        <row r="124">
          <cell r="B124">
            <v>1385</v>
          </cell>
        </row>
        <row r="125">
          <cell r="B125">
            <v>1149</v>
          </cell>
        </row>
        <row r="126">
          <cell r="B126">
            <v>1065</v>
          </cell>
        </row>
        <row r="127">
          <cell r="B127">
            <v>850</v>
          </cell>
        </row>
        <row r="128">
          <cell r="B128">
            <v>745</v>
          </cell>
        </row>
        <row r="129">
          <cell r="B129">
            <v>691</v>
          </cell>
        </row>
        <row r="130">
          <cell r="B130">
            <v>675</v>
          </cell>
        </row>
        <row r="131">
          <cell r="B131">
            <v>516</v>
          </cell>
        </row>
        <row r="132">
          <cell r="B132">
            <v>499</v>
          </cell>
        </row>
        <row r="133">
          <cell r="B133">
            <v>473</v>
          </cell>
        </row>
        <row r="134">
          <cell r="B134">
            <v>453</v>
          </cell>
        </row>
        <row r="135">
          <cell r="B135">
            <v>431</v>
          </cell>
        </row>
        <row r="136">
          <cell r="B136">
            <v>427</v>
          </cell>
        </row>
        <row r="137">
          <cell r="B137">
            <v>380</v>
          </cell>
        </row>
        <row r="138">
          <cell r="B138">
            <v>380</v>
          </cell>
        </row>
        <row r="139">
          <cell r="B139">
            <v>242</v>
          </cell>
        </row>
        <row r="140">
          <cell r="B140">
            <v>207</v>
          </cell>
        </row>
        <row r="141">
          <cell r="B141">
            <v>189</v>
          </cell>
        </row>
        <row r="142">
          <cell r="B142">
            <v>117</v>
          </cell>
        </row>
        <row r="143">
          <cell r="B143">
            <v>115</v>
          </cell>
        </row>
        <row r="144">
          <cell r="B144">
            <v>112</v>
          </cell>
        </row>
        <row r="145">
          <cell r="B145">
            <v>93</v>
          </cell>
        </row>
        <row r="146">
          <cell r="B146">
            <v>69</v>
          </cell>
        </row>
        <row r="147">
          <cell r="B147">
            <v>11</v>
          </cell>
        </row>
        <row r="150">
          <cell r="B150">
            <v>63417307</v>
          </cell>
        </row>
      </sheetData>
      <sheetData sheetId="2">
        <row r="2">
          <cell r="A2" t="str">
            <v>Canada</v>
          </cell>
          <cell r="B2">
            <v>42055</v>
          </cell>
        </row>
        <row r="3">
          <cell r="A3" t="str">
            <v>Spain</v>
          </cell>
          <cell r="B3">
            <v>60192</v>
          </cell>
        </row>
        <row r="4">
          <cell r="A4" t="str">
            <v>Lithuania</v>
          </cell>
          <cell r="B4">
            <v>66096</v>
          </cell>
        </row>
        <row r="5">
          <cell r="A5" t="str">
            <v>Italy</v>
          </cell>
          <cell r="B5">
            <v>70906</v>
          </cell>
        </row>
        <row r="6">
          <cell r="A6" t="str">
            <v>Germany</v>
          </cell>
          <cell r="B6">
            <v>77585</v>
          </cell>
        </row>
        <row r="7">
          <cell r="A7" t="str">
            <v>Mexico</v>
          </cell>
          <cell r="B7">
            <v>80190</v>
          </cell>
        </row>
        <row r="8">
          <cell r="A8" t="str">
            <v>Poland</v>
          </cell>
          <cell r="B8">
            <v>128322</v>
          </cell>
        </row>
        <row r="9">
          <cell r="A9" t="str">
            <v>Netherlands</v>
          </cell>
          <cell r="B9">
            <v>171162</v>
          </cell>
        </row>
        <row r="10">
          <cell r="A10" t="str">
            <v>United States of America</v>
          </cell>
          <cell r="B10">
            <v>204047</v>
          </cell>
        </row>
        <row r="11">
          <cell r="A11" t="str">
            <v>China</v>
          </cell>
          <cell r="B11">
            <v>307159</v>
          </cell>
        </row>
        <row r="13">
          <cell r="B13">
            <v>39888</v>
          </cell>
        </row>
        <row r="14">
          <cell r="B14">
            <v>39572</v>
          </cell>
        </row>
        <row r="15">
          <cell r="B15">
            <v>38119</v>
          </cell>
        </row>
        <row r="16">
          <cell r="B16">
            <v>36404</v>
          </cell>
        </row>
        <row r="17">
          <cell r="B17">
            <v>24468</v>
          </cell>
        </row>
        <row r="18">
          <cell r="B18">
            <v>22007</v>
          </cell>
        </row>
        <row r="19">
          <cell r="B19">
            <v>18432</v>
          </cell>
        </row>
        <row r="20">
          <cell r="B20">
            <v>13879</v>
          </cell>
        </row>
        <row r="21">
          <cell r="B21">
            <v>12044</v>
          </cell>
        </row>
        <row r="22">
          <cell r="B22">
            <v>11960</v>
          </cell>
        </row>
        <row r="23">
          <cell r="B23">
            <v>10572</v>
          </cell>
        </row>
        <row r="24">
          <cell r="B24">
            <v>9482</v>
          </cell>
        </row>
        <row r="25">
          <cell r="B25">
            <v>9303</v>
          </cell>
        </row>
        <row r="26">
          <cell r="B26">
            <v>9243</v>
          </cell>
        </row>
        <row r="27">
          <cell r="B27">
            <v>8354</v>
          </cell>
        </row>
        <row r="28">
          <cell r="B28">
            <v>8111</v>
          </cell>
        </row>
        <row r="29">
          <cell r="B29">
            <v>8055</v>
          </cell>
        </row>
        <row r="30">
          <cell r="B30">
            <v>7184</v>
          </cell>
        </row>
        <row r="31">
          <cell r="B31">
            <v>5971</v>
          </cell>
        </row>
        <row r="32">
          <cell r="B32">
            <v>5091</v>
          </cell>
        </row>
        <row r="33">
          <cell r="B33">
            <v>3517</v>
          </cell>
        </row>
        <row r="34">
          <cell r="B34">
            <v>3168</v>
          </cell>
        </row>
        <row r="35">
          <cell r="B35">
            <v>2491</v>
          </cell>
        </row>
        <row r="36">
          <cell r="B36">
            <v>2220</v>
          </cell>
        </row>
        <row r="37">
          <cell r="B37">
            <v>2065</v>
          </cell>
        </row>
        <row r="38">
          <cell r="B38">
            <v>2054</v>
          </cell>
        </row>
        <row r="39">
          <cell r="B39">
            <v>2019</v>
          </cell>
        </row>
        <row r="40">
          <cell r="B40">
            <v>2000</v>
          </cell>
        </row>
        <row r="41">
          <cell r="B41">
            <v>1944</v>
          </cell>
        </row>
        <row r="42">
          <cell r="B42">
            <v>1433</v>
          </cell>
        </row>
        <row r="43">
          <cell r="B43">
            <v>1379</v>
          </cell>
        </row>
        <row r="44">
          <cell r="B44">
            <v>1363</v>
          </cell>
        </row>
        <row r="45">
          <cell r="B45">
            <v>1279</v>
          </cell>
        </row>
        <row r="46">
          <cell r="B46">
            <v>1260</v>
          </cell>
        </row>
        <row r="47">
          <cell r="B47">
            <v>1242</v>
          </cell>
        </row>
        <row r="48">
          <cell r="B48">
            <v>1207</v>
          </cell>
        </row>
        <row r="49">
          <cell r="B49">
            <v>1204</v>
          </cell>
        </row>
        <row r="50">
          <cell r="B50">
            <v>1182</v>
          </cell>
        </row>
        <row r="51">
          <cell r="B51">
            <v>1075</v>
          </cell>
        </row>
        <row r="52">
          <cell r="B52">
            <v>1048</v>
          </cell>
        </row>
        <row r="53">
          <cell r="B53">
            <v>1009</v>
          </cell>
        </row>
        <row r="54">
          <cell r="B54">
            <v>977</v>
          </cell>
        </row>
        <row r="55">
          <cell r="B55">
            <v>931</v>
          </cell>
        </row>
        <row r="56">
          <cell r="B56">
            <v>913</v>
          </cell>
        </row>
        <row r="57">
          <cell r="B57">
            <v>901</v>
          </cell>
        </row>
        <row r="58">
          <cell r="B58">
            <v>853</v>
          </cell>
        </row>
        <row r="59">
          <cell r="B59">
            <v>840</v>
          </cell>
        </row>
        <row r="60">
          <cell r="B60">
            <v>806</v>
          </cell>
        </row>
        <row r="61">
          <cell r="B61">
            <v>800</v>
          </cell>
        </row>
        <row r="62">
          <cell r="B62">
            <v>796</v>
          </cell>
        </row>
        <row r="63">
          <cell r="B63">
            <v>681</v>
          </cell>
        </row>
        <row r="64">
          <cell r="B64">
            <v>670</v>
          </cell>
        </row>
        <row r="65">
          <cell r="B65">
            <v>499</v>
          </cell>
        </row>
        <row r="66">
          <cell r="B66">
            <v>478</v>
          </cell>
        </row>
        <row r="67">
          <cell r="B67">
            <v>468</v>
          </cell>
        </row>
        <row r="68">
          <cell r="B68">
            <v>414</v>
          </cell>
        </row>
        <row r="69">
          <cell r="B69">
            <v>305</v>
          </cell>
        </row>
        <row r="70">
          <cell r="B70">
            <v>255</v>
          </cell>
        </row>
        <row r="71">
          <cell r="B71">
            <v>223</v>
          </cell>
        </row>
        <row r="72">
          <cell r="B72">
            <v>181</v>
          </cell>
        </row>
        <row r="73">
          <cell r="B73">
            <v>175</v>
          </cell>
        </row>
        <row r="74">
          <cell r="B74">
            <v>174</v>
          </cell>
        </row>
        <row r="75">
          <cell r="B75">
            <v>143</v>
          </cell>
        </row>
        <row r="76">
          <cell r="B76">
            <v>142</v>
          </cell>
        </row>
        <row r="77">
          <cell r="B77">
            <v>110</v>
          </cell>
        </row>
        <row r="78">
          <cell r="B78">
            <v>108</v>
          </cell>
        </row>
        <row r="79">
          <cell r="B79">
            <v>106</v>
          </cell>
        </row>
        <row r="80">
          <cell r="B80">
            <v>81</v>
          </cell>
        </row>
        <row r="81">
          <cell r="B81">
            <v>78</v>
          </cell>
        </row>
        <row r="82">
          <cell r="B82">
            <v>70</v>
          </cell>
        </row>
        <row r="83">
          <cell r="B83">
            <v>60</v>
          </cell>
        </row>
        <row r="84">
          <cell r="B84">
            <v>59</v>
          </cell>
        </row>
        <row r="85">
          <cell r="B85">
            <v>56</v>
          </cell>
        </row>
        <row r="86">
          <cell r="B86">
            <v>46</v>
          </cell>
        </row>
        <row r="87">
          <cell r="B87">
            <v>33</v>
          </cell>
        </row>
        <row r="88">
          <cell r="B88">
            <v>23</v>
          </cell>
        </row>
        <row r="89">
          <cell r="B89">
            <v>21</v>
          </cell>
        </row>
        <row r="90">
          <cell r="B90">
            <v>20</v>
          </cell>
        </row>
        <row r="91">
          <cell r="B91">
            <v>18</v>
          </cell>
        </row>
        <row r="92">
          <cell r="B92">
            <v>12</v>
          </cell>
        </row>
        <row r="93">
          <cell r="B93">
            <v>9</v>
          </cell>
        </row>
        <row r="94">
          <cell r="B94">
            <v>9</v>
          </cell>
        </row>
        <row r="95">
          <cell r="B95">
            <v>8</v>
          </cell>
        </row>
        <row r="96">
          <cell r="B96">
            <v>7</v>
          </cell>
        </row>
        <row r="97">
          <cell r="B97">
            <v>7</v>
          </cell>
        </row>
        <row r="98">
          <cell r="B98">
            <v>3</v>
          </cell>
        </row>
        <row r="99">
          <cell r="B99">
            <v>3</v>
          </cell>
        </row>
        <row r="100">
          <cell r="B100">
            <v>3</v>
          </cell>
        </row>
        <row r="101">
          <cell r="B101">
            <v>2</v>
          </cell>
        </row>
        <row r="102">
          <cell r="B102">
            <v>2</v>
          </cell>
        </row>
        <row r="103">
          <cell r="B103">
            <v>2</v>
          </cell>
        </row>
        <row r="104">
          <cell r="B104">
            <v>2</v>
          </cell>
        </row>
        <row r="105">
          <cell r="B105">
            <v>2</v>
          </cell>
        </row>
        <row r="106">
          <cell r="B106">
            <v>1</v>
          </cell>
        </row>
        <row r="107">
          <cell r="B107">
            <v>1</v>
          </cell>
        </row>
        <row r="108">
          <cell r="B108">
            <v>1</v>
          </cell>
        </row>
        <row r="109">
          <cell r="B109">
            <v>1</v>
          </cell>
        </row>
        <row r="110">
          <cell r="B110">
            <v>1</v>
          </cell>
        </row>
        <row r="111">
          <cell r="B111">
            <v>1</v>
          </cell>
        </row>
        <row r="112">
          <cell r="B112">
            <v>1</v>
          </cell>
        </row>
        <row r="115">
          <cell r="B115">
            <v>1391557</v>
          </cell>
        </row>
      </sheetData>
      <sheetData sheetId="3">
        <row r="2">
          <cell r="A2" t="str">
            <v>Canada</v>
          </cell>
          <cell r="B2">
            <v>19448</v>
          </cell>
        </row>
        <row r="3">
          <cell r="A3" t="str">
            <v>Lithuania</v>
          </cell>
          <cell r="B3">
            <v>33152</v>
          </cell>
        </row>
        <row r="4">
          <cell r="A4" t="str">
            <v>Germany</v>
          </cell>
          <cell r="B4">
            <v>48430</v>
          </cell>
        </row>
        <row r="5">
          <cell r="A5" t="str">
            <v>Poland</v>
          </cell>
          <cell r="B5">
            <v>57285</v>
          </cell>
        </row>
        <row r="6">
          <cell r="A6" t="str">
            <v>Mexico</v>
          </cell>
          <cell r="B6">
            <v>58945</v>
          </cell>
        </row>
        <row r="7">
          <cell r="A7" t="str">
            <v>Spain</v>
          </cell>
          <cell r="B7">
            <v>70544</v>
          </cell>
        </row>
        <row r="8">
          <cell r="A8" t="str">
            <v>Italy</v>
          </cell>
          <cell r="B8">
            <v>85608</v>
          </cell>
        </row>
        <row r="9">
          <cell r="A9" t="str">
            <v>China</v>
          </cell>
          <cell r="B9">
            <v>91766</v>
          </cell>
        </row>
        <row r="10">
          <cell r="A10" t="str">
            <v>Netherlands</v>
          </cell>
          <cell r="B10">
            <v>149884</v>
          </cell>
        </row>
        <row r="11">
          <cell r="A11" t="str">
            <v>United States of America</v>
          </cell>
          <cell r="B11">
            <v>201481</v>
          </cell>
        </row>
        <row r="13">
          <cell r="B13">
            <v>13387</v>
          </cell>
        </row>
        <row r="14">
          <cell r="B14">
            <v>13241</v>
          </cell>
        </row>
        <row r="15">
          <cell r="B15">
            <v>12229</v>
          </cell>
        </row>
        <row r="16">
          <cell r="B16">
            <v>11059</v>
          </cell>
        </row>
        <row r="17">
          <cell r="B17">
            <v>10832</v>
          </cell>
        </row>
        <row r="18">
          <cell r="B18">
            <v>9986</v>
          </cell>
        </row>
        <row r="19">
          <cell r="B19">
            <v>9707</v>
          </cell>
        </row>
        <row r="20">
          <cell r="B20">
            <v>8557</v>
          </cell>
        </row>
        <row r="21">
          <cell r="B21">
            <v>8042</v>
          </cell>
        </row>
        <row r="22">
          <cell r="B22">
            <v>5536</v>
          </cell>
        </row>
        <row r="23">
          <cell r="B23">
            <v>5520</v>
          </cell>
        </row>
        <row r="24">
          <cell r="B24">
            <v>5372</v>
          </cell>
        </row>
        <row r="25">
          <cell r="B25">
            <v>4562</v>
          </cell>
        </row>
        <row r="26">
          <cell r="B26">
            <v>3921</v>
          </cell>
        </row>
        <row r="27">
          <cell r="B27">
            <v>3785</v>
          </cell>
        </row>
        <row r="28">
          <cell r="B28">
            <v>2784</v>
          </cell>
        </row>
        <row r="29">
          <cell r="B29">
            <v>2368</v>
          </cell>
        </row>
        <row r="30">
          <cell r="B30">
            <v>2170</v>
          </cell>
        </row>
        <row r="31">
          <cell r="B31">
            <v>2117</v>
          </cell>
        </row>
        <row r="32">
          <cell r="B32">
            <v>2020</v>
          </cell>
        </row>
        <row r="33">
          <cell r="B33">
            <v>1971</v>
          </cell>
        </row>
        <row r="34">
          <cell r="B34">
            <v>1864</v>
          </cell>
        </row>
        <row r="35">
          <cell r="B35">
            <v>1789</v>
          </cell>
        </row>
        <row r="36">
          <cell r="B36">
            <v>1524</v>
          </cell>
        </row>
        <row r="37">
          <cell r="B37">
            <v>1394</v>
          </cell>
        </row>
        <row r="38">
          <cell r="B38">
            <v>1331</v>
          </cell>
        </row>
        <row r="39">
          <cell r="B39">
            <v>1331</v>
          </cell>
        </row>
        <row r="40">
          <cell r="B40">
            <v>848</v>
          </cell>
        </row>
        <row r="41">
          <cell r="B41">
            <v>752</v>
          </cell>
        </row>
        <row r="42">
          <cell r="B42">
            <v>709</v>
          </cell>
        </row>
        <row r="43">
          <cell r="B43">
            <v>671</v>
          </cell>
        </row>
        <row r="44">
          <cell r="B44">
            <v>646</v>
          </cell>
        </row>
        <row r="45">
          <cell r="B45">
            <v>630</v>
          </cell>
        </row>
        <row r="46">
          <cell r="B46">
            <v>613</v>
          </cell>
        </row>
        <row r="47">
          <cell r="B47">
            <v>600</v>
          </cell>
        </row>
        <row r="48">
          <cell r="B48">
            <v>596</v>
          </cell>
        </row>
        <row r="49">
          <cell r="B49">
            <v>565</v>
          </cell>
        </row>
        <row r="50">
          <cell r="B50">
            <v>553</v>
          </cell>
        </row>
        <row r="51">
          <cell r="B51">
            <v>520</v>
          </cell>
        </row>
        <row r="52">
          <cell r="B52">
            <v>512</v>
          </cell>
        </row>
        <row r="53">
          <cell r="B53">
            <v>471</v>
          </cell>
        </row>
        <row r="54">
          <cell r="B54">
            <v>453</v>
          </cell>
        </row>
        <row r="55">
          <cell r="B55">
            <v>421</v>
          </cell>
        </row>
        <row r="56">
          <cell r="B56">
            <v>359</v>
          </cell>
        </row>
        <row r="57">
          <cell r="B57">
            <v>345</v>
          </cell>
        </row>
        <row r="58">
          <cell r="B58">
            <v>330</v>
          </cell>
        </row>
        <row r="59">
          <cell r="B59">
            <v>322</v>
          </cell>
        </row>
        <row r="60">
          <cell r="B60">
            <v>311</v>
          </cell>
        </row>
        <row r="61">
          <cell r="B61">
            <v>309</v>
          </cell>
        </row>
        <row r="62">
          <cell r="B62">
            <v>271</v>
          </cell>
        </row>
        <row r="63">
          <cell r="B63">
            <v>229</v>
          </cell>
        </row>
        <row r="64">
          <cell r="B64">
            <v>210</v>
          </cell>
        </row>
        <row r="65">
          <cell r="B65">
            <v>208</v>
          </cell>
        </row>
        <row r="66">
          <cell r="B66">
            <v>163</v>
          </cell>
        </row>
        <row r="67">
          <cell r="B67">
            <v>160</v>
          </cell>
        </row>
        <row r="68">
          <cell r="B68">
            <v>157</v>
          </cell>
        </row>
        <row r="69">
          <cell r="B69">
            <v>153</v>
          </cell>
        </row>
        <row r="70">
          <cell r="B70">
            <v>143</v>
          </cell>
        </row>
        <row r="71">
          <cell r="B71">
            <v>137</v>
          </cell>
        </row>
        <row r="72">
          <cell r="B72">
            <v>108</v>
          </cell>
        </row>
        <row r="73">
          <cell r="B73">
            <v>105</v>
          </cell>
        </row>
        <row r="74">
          <cell r="B74">
            <v>100</v>
          </cell>
        </row>
        <row r="75">
          <cell r="B75">
            <v>86</v>
          </cell>
        </row>
        <row r="76">
          <cell r="B76">
            <v>86</v>
          </cell>
        </row>
        <row r="77">
          <cell r="B77">
            <v>59</v>
          </cell>
        </row>
        <row r="78">
          <cell r="B78">
            <v>50</v>
          </cell>
        </row>
        <row r="79">
          <cell r="B79">
            <v>46</v>
          </cell>
        </row>
        <row r="80">
          <cell r="B80">
            <v>41</v>
          </cell>
        </row>
        <row r="81">
          <cell r="B81">
            <v>26</v>
          </cell>
        </row>
        <row r="82">
          <cell r="B82">
            <v>26</v>
          </cell>
        </row>
        <row r="83">
          <cell r="B83">
            <v>22</v>
          </cell>
        </row>
        <row r="84">
          <cell r="B84">
            <v>22</v>
          </cell>
        </row>
        <row r="85">
          <cell r="B85">
            <v>18</v>
          </cell>
        </row>
        <row r="86">
          <cell r="B86">
            <v>14</v>
          </cell>
        </row>
        <row r="87">
          <cell r="B87">
            <v>13</v>
          </cell>
        </row>
        <row r="88">
          <cell r="B88">
            <v>12</v>
          </cell>
        </row>
        <row r="89">
          <cell r="B89">
            <v>10</v>
          </cell>
        </row>
        <row r="90">
          <cell r="B90">
            <v>9</v>
          </cell>
        </row>
        <row r="91">
          <cell r="B91">
            <v>9</v>
          </cell>
        </row>
        <row r="92">
          <cell r="B92">
            <v>9</v>
          </cell>
        </row>
        <row r="93">
          <cell r="B93">
            <v>8</v>
          </cell>
        </row>
        <row r="94">
          <cell r="B94">
            <v>8</v>
          </cell>
        </row>
        <row r="95">
          <cell r="B95">
            <v>7</v>
          </cell>
        </row>
        <row r="96">
          <cell r="B96">
            <v>6</v>
          </cell>
        </row>
        <row r="97">
          <cell r="B97">
            <v>5</v>
          </cell>
        </row>
        <row r="98">
          <cell r="B98">
            <v>5</v>
          </cell>
        </row>
        <row r="99">
          <cell r="B99">
            <v>5</v>
          </cell>
        </row>
        <row r="100">
          <cell r="B100">
            <v>3</v>
          </cell>
        </row>
        <row r="101">
          <cell r="B101">
            <v>3</v>
          </cell>
        </row>
        <row r="102">
          <cell r="B102">
            <v>2</v>
          </cell>
        </row>
        <row r="103">
          <cell r="B103">
            <v>2</v>
          </cell>
        </row>
        <row r="104">
          <cell r="B104">
            <v>2</v>
          </cell>
        </row>
        <row r="105">
          <cell r="B105">
            <v>2</v>
          </cell>
        </row>
        <row r="106">
          <cell r="B106">
            <v>1</v>
          </cell>
        </row>
        <row r="107">
          <cell r="B107">
            <v>1</v>
          </cell>
        </row>
        <row r="108">
          <cell r="B108">
            <v>1</v>
          </cell>
        </row>
        <row r="109">
          <cell r="B109">
            <v>1</v>
          </cell>
        </row>
        <row r="110">
          <cell r="B110">
            <v>1</v>
          </cell>
        </row>
        <row r="111">
          <cell r="B111">
            <v>1</v>
          </cell>
        </row>
        <row r="112">
          <cell r="B112">
            <v>1</v>
          </cell>
        </row>
        <row r="113">
          <cell r="B113">
            <v>1</v>
          </cell>
        </row>
        <row r="116">
          <cell r="B116">
            <v>777765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7"/>
  <sheetViews>
    <sheetView tabSelected="1" zoomScalePageLayoutView="0" workbookViewId="0" topLeftCell="A1">
      <selection activeCell="P9" sqref="P9"/>
    </sheetView>
  </sheetViews>
  <sheetFormatPr defaultColWidth="9.140625" defaultRowHeight="12.75"/>
  <cols>
    <col min="1" max="1" width="26.7109375" style="1" customWidth="1"/>
    <col min="2" max="4" width="15.00390625" style="1" customWidth="1"/>
    <col min="5" max="5" width="2.7109375" style="1" customWidth="1"/>
    <col min="6" max="11" width="9.140625" style="1" customWidth="1"/>
    <col min="12" max="12" width="11.140625" style="1" customWidth="1"/>
    <col min="13" max="16384" width="9.140625" style="1" customWidth="1"/>
  </cols>
  <sheetData>
    <row r="1" spans="1:12" ht="15.75" customHeight="1">
      <c r="A1" s="26" t="s">
        <v>11</v>
      </c>
      <c r="B1" s="26"/>
      <c r="C1" s="26"/>
      <c r="D1" s="26"/>
      <c r="E1" s="26"/>
      <c r="F1" s="26"/>
      <c r="G1" s="26"/>
      <c r="H1" s="26"/>
      <c r="I1" s="26"/>
      <c r="J1" s="26"/>
      <c r="K1" s="26"/>
      <c r="L1" s="26"/>
    </row>
    <row r="2" spans="1:7" ht="15.75">
      <c r="A2" s="2"/>
      <c r="B2" s="2"/>
      <c r="C2" s="2"/>
      <c r="D2" s="2"/>
      <c r="E2" s="3"/>
      <c r="F2" s="3"/>
      <c r="G2" s="3"/>
    </row>
    <row r="3" spans="1:12" ht="25.5" customHeight="1">
      <c r="A3" s="27" t="s">
        <v>12</v>
      </c>
      <c r="B3" s="28"/>
      <c r="C3" s="28"/>
      <c r="D3" s="28"/>
      <c r="F3" s="29" t="s">
        <v>13</v>
      </c>
      <c r="G3" s="30"/>
      <c r="H3" s="30"/>
      <c r="I3" s="30"/>
      <c r="J3" s="30"/>
      <c r="K3" s="30"/>
      <c r="L3" s="30"/>
    </row>
    <row r="4" spans="1:4" ht="12.75">
      <c r="A4" s="4" t="s">
        <v>0</v>
      </c>
      <c r="B4" s="5" t="s">
        <v>1</v>
      </c>
      <c r="C4" s="6" t="s">
        <v>2</v>
      </c>
      <c r="D4" s="6" t="s">
        <v>3</v>
      </c>
    </row>
    <row r="5" spans="1:4" ht="12.75">
      <c r="A5" s="7"/>
      <c r="B5" s="31" t="s">
        <v>4</v>
      </c>
      <c r="C5" s="32"/>
      <c r="D5" s="8" t="s">
        <v>5</v>
      </c>
    </row>
    <row r="6" spans="1:4" ht="12.75">
      <c r="A6" s="9" t="str">
        <f>'[1]Cabbagebrassicas'!A2</f>
        <v>Antigua and Barbuda</v>
      </c>
      <c r="B6" s="10">
        <f>'[1]Cabbagebrassicas'!B2</f>
        <v>0.117</v>
      </c>
      <c r="C6" s="10" t="str">
        <f>'[1]Cabbagebrassicas'!C2</f>
        <v>nd</v>
      </c>
      <c r="D6" s="10" t="str">
        <f>'[1]Cabbagebrassicas'!D2</f>
        <v>nd</v>
      </c>
    </row>
    <row r="7" spans="1:4" ht="12.75">
      <c r="A7" s="9" t="str">
        <f>'[1]Cabbagebrassicas'!A3</f>
        <v>Argentina</v>
      </c>
      <c r="B7" s="10" t="str">
        <f>'[1]Cabbagebrassicas'!B3</f>
        <v>nd</v>
      </c>
      <c r="C7" s="10">
        <f>'[1]Cabbagebrassicas'!C3</f>
        <v>0.175</v>
      </c>
      <c r="D7" s="10">
        <f>'[1]Cabbagebrassicas'!D3</f>
        <v>108</v>
      </c>
    </row>
    <row r="8" spans="1:4" ht="12.75">
      <c r="A8" s="9" t="str">
        <f>'[1]Cabbagebrassicas'!A4</f>
        <v>Austria</v>
      </c>
      <c r="B8" s="10">
        <f>'[1]Cabbagebrassicas'!B4</f>
        <v>94.165</v>
      </c>
      <c r="C8" s="10">
        <f>'[1]Cabbagebrassicas'!C4</f>
        <v>9.243</v>
      </c>
      <c r="D8" s="10">
        <f>'[1]Cabbagebrassicas'!D4</f>
        <v>8042</v>
      </c>
    </row>
    <row r="9" spans="1:4" ht="12.75">
      <c r="A9" s="9" t="str">
        <f>'[1]Cabbagebrassicas'!A5</f>
        <v>Bahamas</v>
      </c>
      <c r="B9" s="10" t="str">
        <f>'[1]Cabbagebrassicas'!B5</f>
        <v>nd</v>
      </c>
      <c r="C9" s="10" t="str">
        <f>'[1]Cabbagebrassicas'!C5</f>
        <v>nd</v>
      </c>
      <c r="D9" s="10" t="str">
        <f>'[1]Cabbagebrassicas'!D5</f>
        <v>nd</v>
      </c>
    </row>
    <row r="10" spans="1:4" ht="12.75">
      <c r="A10" s="9" t="str">
        <f>'[1]Cabbagebrassicas'!A6</f>
        <v>Barbados</v>
      </c>
      <c r="B10" s="10">
        <f>'[1]Cabbagebrassicas'!B6</f>
        <v>0.691</v>
      </c>
      <c r="C10" s="10">
        <f>'[1]Cabbagebrassicas'!C6</f>
        <v>0.002</v>
      </c>
      <c r="D10" s="10">
        <f>'[1]Cabbagebrassicas'!D6</f>
        <v>2</v>
      </c>
    </row>
    <row r="11" spans="1:4" ht="12.75">
      <c r="A11" s="9" t="str">
        <f>'[1]Cabbagebrassicas'!A7</f>
        <v>Belgium</v>
      </c>
      <c r="B11" s="10">
        <f>'[1]Cabbagebrassicas'!B7</f>
        <v>102.1</v>
      </c>
      <c r="C11" s="10">
        <f>'[1]Cabbagebrassicas'!C7</f>
        <v>22.007</v>
      </c>
      <c r="D11" s="10">
        <f>'[1]Cabbagebrassicas'!D7</f>
        <v>13387</v>
      </c>
    </row>
    <row r="12" spans="1:4" ht="12.75">
      <c r="A12" s="9" t="str">
        <f>'[1]Cabbagebrassicas'!A8</f>
        <v>Belize</v>
      </c>
      <c r="B12" s="10">
        <f>'[1]Cabbagebrassicas'!B8</f>
        <v>1.522</v>
      </c>
      <c r="C12" s="10" t="str">
        <f>'[1]Cabbagebrassicas'!C8</f>
        <v>nd</v>
      </c>
      <c r="D12" s="10" t="str">
        <f>'[1]Cabbagebrassicas'!D8</f>
        <v>nd</v>
      </c>
    </row>
    <row r="13" spans="1:4" ht="12.75">
      <c r="A13" s="9" t="str">
        <f>'[1]Cabbagebrassicas'!A9</f>
        <v>Bermuda</v>
      </c>
      <c r="B13" s="10">
        <f>'[1]Cabbagebrassicas'!B9</f>
        <v>0.112</v>
      </c>
      <c r="C13" s="10" t="str">
        <f>'[1]Cabbagebrassicas'!C9</f>
        <v>nd</v>
      </c>
      <c r="D13" s="10" t="str">
        <f>'[1]Cabbagebrassicas'!D9</f>
        <v>nd</v>
      </c>
    </row>
    <row r="14" spans="1:4" ht="12.75">
      <c r="A14" s="9" t="str">
        <f>'[1]Cabbagebrassicas'!A10</f>
        <v>Brazil</v>
      </c>
      <c r="B14" s="10" t="str">
        <f>'[1]Cabbagebrassicas'!B10</f>
        <v>nd</v>
      </c>
      <c r="C14" s="10">
        <f>'[1]Cabbagebrassicas'!C10</f>
        <v>0.001</v>
      </c>
      <c r="D14" s="10">
        <f>'[1]Cabbagebrassicas'!D10</f>
        <v>1</v>
      </c>
    </row>
    <row r="15" spans="1:4" ht="12.75">
      <c r="A15" s="9" t="str">
        <f>'[1]Cabbagebrassicas'!A11</f>
        <v>Canada</v>
      </c>
      <c r="B15" s="10">
        <f>'[1]Cabbagebrassicas'!B11</f>
        <v>189.487</v>
      </c>
      <c r="C15" s="10">
        <f>'[1]Cabbagebrassicas'!C11</f>
        <v>42.055</v>
      </c>
      <c r="D15" s="10">
        <f>'[1]Cabbagebrassicas'!D11</f>
        <v>19448</v>
      </c>
    </row>
    <row r="16" spans="1:4" ht="12.75">
      <c r="A16" s="9" t="str">
        <f>'[1]Cabbagebrassicas'!A12</f>
        <v>Cayman Islands</v>
      </c>
      <c r="B16" s="10" t="str">
        <f>'[1]Cabbagebrassicas'!B12</f>
        <v>nd</v>
      </c>
      <c r="C16" s="10" t="str">
        <f>'[1]Cabbagebrassicas'!C12</f>
        <v>nd</v>
      </c>
      <c r="D16" s="10" t="str">
        <f>'[1]Cabbagebrassicas'!D12</f>
        <v>nd</v>
      </c>
    </row>
    <row r="17" spans="1:4" ht="12.75">
      <c r="A17" s="9" t="str">
        <f>'[1]Cabbagebrassicas'!A13</f>
        <v>Chile</v>
      </c>
      <c r="B17" s="10">
        <f>'[1]Cabbagebrassicas'!B13</f>
        <v>44</v>
      </c>
      <c r="C17" s="10">
        <f>'[1]Cabbagebrassicas'!C13</f>
        <v>0.007</v>
      </c>
      <c r="D17" s="10">
        <f>'[1]Cabbagebrassicas'!D13</f>
        <v>8</v>
      </c>
    </row>
    <row r="18" spans="1:4" ht="12.75">
      <c r="A18" s="9" t="str">
        <f>'[1]Cabbagebrassicas'!A14</f>
        <v>Colombia</v>
      </c>
      <c r="B18" s="10">
        <f>'[1]Cabbagebrassicas'!B14</f>
        <v>155.705</v>
      </c>
      <c r="C18" s="10">
        <f>'[1]Cabbagebrassicas'!C14</f>
        <v>0.033</v>
      </c>
      <c r="D18" s="10">
        <f>'[1]Cabbagebrassicas'!D14</f>
        <v>22</v>
      </c>
    </row>
    <row r="19" spans="1:4" ht="12.75">
      <c r="A19" s="9" t="str">
        <f>'[1]Cabbagebrassicas'!A15</f>
        <v>Costa Rica</v>
      </c>
      <c r="B19" s="10">
        <f>'[1]Cabbagebrassicas'!B15</f>
        <v>10.361</v>
      </c>
      <c r="C19" s="10">
        <f>'[1]Cabbagebrassicas'!C15</f>
        <v>2.22</v>
      </c>
      <c r="D19" s="10">
        <f>'[1]Cabbagebrassicas'!D15</f>
        <v>630</v>
      </c>
    </row>
    <row r="20" spans="1:4" ht="12.75">
      <c r="A20" s="9" t="str">
        <f>'[1]Cabbagebrassicas'!A16</f>
        <v>Curacao</v>
      </c>
      <c r="B20" s="10" t="str">
        <f>'[1]Cabbagebrassicas'!B16</f>
        <v>nd</v>
      </c>
      <c r="C20" s="10" t="str">
        <f>'[1]Cabbagebrassicas'!C16</f>
        <v>nd</v>
      </c>
      <c r="D20" s="10" t="str">
        <f>'[1]Cabbagebrassicas'!D16</f>
        <v>nd</v>
      </c>
    </row>
    <row r="21" spans="1:4" ht="12.75">
      <c r="A21" s="9" t="str">
        <f>'[1]Cabbagebrassicas'!A17</f>
        <v>Cyprus</v>
      </c>
      <c r="B21" s="10">
        <f>'[1]Cabbagebrassicas'!B17</f>
        <v>4.423</v>
      </c>
      <c r="C21" s="10" t="str">
        <f>'[1]Cabbagebrassicas'!C17</f>
        <v>nd</v>
      </c>
      <c r="D21" s="10" t="str">
        <f>'[1]Cabbagebrassicas'!D17</f>
        <v>nd</v>
      </c>
    </row>
    <row r="22" spans="1:4" ht="12.75">
      <c r="A22" s="9" t="str">
        <f>'[1]Cabbagebrassicas'!A18</f>
        <v>Denmark</v>
      </c>
      <c r="B22" s="10">
        <f>'[1]Cabbagebrassicas'!B18</f>
        <v>27.576</v>
      </c>
      <c r="C22" s="10">
        <f>'[1]Cabbagebrassicas'!C18</f>
        <v>0.84</v>
      </c>
      <c r="D22" s="10">
        <f>'[1]Cabbagebrassicas'!D18</f>
        <v>1524</v>
      </c>
    </row>
    <row r="23" spans="1:4" ht="12.75">
      <c r="A23" s="9" t="str">
        <f>'[1]Cabbagebrassicas'!A19</f>
        <v>Dominica</v>
      </c>
      <c r="B23" s="10">
        <f>'[1]Cabbagebrassicas'!B19</f>
        <v>0.675</v>
      </c>
      <c r="C23" s="10" t="str">
        <f>'[1]Cabbagebrassicas'!C19</f>
        <v>nd</v>
      </c>
      <c r="D23" s="10" t="str">
        <f>'[1]Cabbagebrassicas'!D19</f>
        <v>nd</v>
      </c>
    </row>
    <row r="24" spans="1:4" ht="12.75">
      <c r="A24" s="9" t="str">
        <f>'[1]Cabbagebrassicas'!A20</f>
        <v>Dominican Republic</v>
      </c>
      <c r="B24" s="10">
        <f>'[1]Cabbagebrassicas'!B20</f>
        <v>4.154</v>
      </c>
      <c r="C24" s="10">
        <f>'[1]Cabbagebrassicas'!C20</f>
        <v>0.003</v>
      </c>
      <c r="D24" s="10">
        <f>'[1]Cabbagebrassicas'!D20</f>
        <v>2</v>
      </c>
    </row>
    <row r="25" spans="1:4" ht="12.75">
      <c r="A25" s="9" t="str">
        <f>'[1]Cabbagebrassicas'!A21</f>
        <v>Ecuador</v>
      </c>
      <c r="B25" s="10">
        <f>'[1]Cabbagebrassicas'!B21</f>
        <v>7.603</v>
      </c>
      <c r="C25" s="10" t="str">
        <f>'[1]Cabbagebrassicas'!C21</f>
        <v>nd</v>
      </c>
      <c r="D25" s="10" t="str">
        <f>'[1]Cabbagebrassicas'!D21</f>
        <v>nd</v>
      </c>
    </row>
    <row r="26" spans="1:4" ht="12.75">
      <c r="A26" s="9" t="str">
        <f>'[1]Cabbagebrassicas'!A22</f>
        <v>Egypt</v>
      </c>
      <c r="B26" s="10">
        <f>'[1]Cabbagebrassicas'!B22</f>
        <v>650</v>
      </c>
      <c r="C26" s="10">
        <f>'[1]Cabbagebrassicas'!C22</f>
        <v>0.8</v>
      </c>
      <c r="D26" s="10">
        <f>'[1]Cabbagebrassicas'!D22</f>
        <v>59</v>
      </c>
    </row>
    <row r="27" spans="1:4" ht="12.75">
      <c r="A27" s="9" t="str">
        <f>'[1]Cabbagebrassicas'!A23</f>
        <v>El Salvador</v>
      </c>
      <c r="B27" s="10">
        <f>'[1]Cabbagebrassicas'!B23</f>
        <v>0.431</v>
      </c>
      <c r="C27" s="10" t="str">
        <f>'[1]Cabbagebrassicas'!C23</f>
        <v>nd</v>
      </c>
      <c r="D27" s="10" t="str">
        <f>'[1]Cabbagebrassicas'!D23</f>
        <v>nd</v>
      </c>
    </row>
    <row r="28" spans="1:4" ht="12.75">
      <c r="A28" s="9" t="str">
        <f>'[1]Cabbagebrassicas'!A24</f>
        <v>France</v>
      </c>
      <c r="B28" s="10">
        <f>'[1]Cabbagebrassicas'!B24</f>
        <v>230.748</v>
      </c>
      <c r="C28" s="10">
        <f>'[1]Cabbagebrassicas'!C24</f>
        <v>12.044</v>
      </c>
      <c r="D28" s="10">
        <f>'[1]Cabbagebrassicas'!D24</f>
        <v>13241</v>
      </c>
    </row>
    <row r="29" spans="1:4" ht="12.75">
      <c r="A29" s="9" t="str">
        <f>'[1]Cabbagebrassicas'!A25</f>
        <v>Germany</v>
      </c>
      <c r="B29" s="10">
        <f>'[1]Cabbagebrassicas'!B25</f>
        <v>841.181</v>
      </c>
      <c r="C29" s="10">
        <f>'[1]Cabbagebrassicas'!C25</f>
        <v>77.585</v>
      </c>
      <c r="D29" s="10">
        <f>'[1]Cabbagebrassicas'!D25</f>
        <v>48430</v>
      </c>
    </row>
    <row r="30" spans="1:4" ht="12.75">
      <c r="A30" s="9" t="str">
        <f>'[1]Cabbagebrassicas'!A26</f>
        <v>Greece</v>
      </c>
      <c r="B30" s="10">
        <f>'[1]Cabbagebrassicas'!B26</f>
        <v>188</v>
      </c>
      <c r="C30" s="10">
        <f>'[1]Cabbagebrassicas'!C26</f>
        <v>1.279</v>
      </c>
      <c r="D30" s="10">
        <f>'[1]Cabbagebrassicas'!D26</f>
        <v>709</v>
      </c>
    </row>
    <row r="31" spans="1:4" ht="12.75">
      <c r="A31" s="9" t="str">
        <f>'[1]Cabbagebrassicas'!A27</f>
        <v>Grenada</v>
      </c>
      <c r="B31" s="10">
        <f>'[1]Cabbagebrassicas'!B27</f>
        <v>0.207</v>
      </c>
      <c r="C31" s="10" t="str">
        <f>'[1]Cabbagebrassicas'!C27</f>
        <v>nd</v>
      </c>
      <c r="D31" s="10" t="str">
        <f>'[1]Cabbagebrassicas'!D27</f>
        <v>nd</v>
      </c>
    </row>
    <row r="32" spans="1:4" ht="12.75">
      <c r="A32" s="9" t="str">
        <f>'[1]Cabbagebrassicas'!A28</f>
        <v>Guadeloupe</v>
      </c>
      <c r="B32" s="10">
        <f>'[1]Cabbagebrassicas'!B28</f>
        <v>2.233</v>
      </c>
      <c r="C32" s="10" t="str">
        <f>'[1]Cabbagebrassicas'!C28</f>
        <v>nd</v>
      </c>
      <c r="D32" s="10" t="str">
        <f>'[1]Cabbagebrassicas'!D28</f>
        <v>nd</v>
      </c>
    </row>
    <row r="33" spans="1:4" ht="12.75">
      <c r="A33" s="9" t="str">
        <f>'[1]Cabbagebrassicas'!A29</f>
        <v>Guatemala</v>
      </c>
      <c r="B33" s="10">
        <f>'[1]Cabbagebrassicas'!B29</f>
        <v>72</v>
      </c>
      <c r="C33" s="10">
        <f>'[1]Cabbagebrassicas'!C29</f>
        <v>39.572</v>
      </c>
      <c r="D33" s="10">
        <f>'[1]Cabbagebrassicas'!D29</f>
        <v>5536</v>
      </c>
    </row>
    <row r="34" spans="1:4" ht="12.75">
      <c r="A34" s="9" t="str">
        <f>'[1]Cabbagebrassicas'!A30</f>
        <v>Haiti</v>
      </c>
      <c r="B34" s="10">
        <f>'[1]Cabbagebrassicas'!B30</f>
        <v>11.673</v>
      </c>
      <c r="C34" s="10" t="str">
        <f>'[1]Cabbagebrassicas'!C30</f>
        <v>nd</v>
      </c>
      <c r="D34" s="10" t="str">
        <f>'[1]Cabbagebrassicas'!D30</f>
        <v>nd</v>
      </c>
    </row>
    <row r="35" spans="1:4" ht="12.75">
      <c r="A35" s="9" t="str">
        <f>'[1]Cabbagebrassicas'!A31</f>
        <v>Israel</v>
      </c>
      <c r="B35" s="10">
        <f>'[1]Cabbagebrassicas'!B31</f>
        <v>56.77</v>
      </c>
      <c r="C35" s="10">
        <f>'[1]Cabbagebrassicas'!C31</f>
        <v>0.414</v>
      </c>
      <c r="D35" s="10">
        <f>'[1]Cabbagebrassicas'!D31</f>
        <v>553</v>
      </c>
    </row>
    <row r="36" spans="1:4" ht="12.75">
      <c r="A36" s="9" t="str">
        <f>'[1]Cabbagebrassicas'!A32</f>
        <v>Italy</v>
      </c>
      <c r="B36" s="10">
        <f>'[1]Cabbagebrassicas'!B32</f>
        <v>332.8</v>
      </c>
      <c r="C36" s="10">
        <f>'[1]Cabbagebrassicas'!C32</f>
        <v>70.906</v>
      </c>
      <c r="D36" s="10">
        <f>'[1]Cabbagebrassicas'!D32</f>
        <v>85608</v>
      </c>
    </row>
    <row r="37" spans="1:4" ht="12.75">
      <c r="A37" s="9" t="str">
        <f>'[1]Cabbagebrassicas'!A33</f>
        <v>Jamaica</v>
      </c>
      <c r="B37" s="10">
        <f>'[1]Cabbagebrassicas'!B33</f>
        <v>25.896</v>
      </c>
      <c r="C37" s="10">
        <f>'[1]Cabbagebrassicas'!C33</f>
        <v>0.255</v>
      </c>
      <c r="D37" s="10">
        <f>'[1]Cabbagebrassicas'!D33</f>
        <v>512</v>
      </c>
    </row>
    <row r="38" spans="1:4" ht="12.75">
      <c r="A38" s="9" t="str">
        <f>'[1]Cabbagebrassicas'!A34</f>
        <v>Japan</v>
      </c>
      <c r="B38" s="10">
        <f>'[1]Cabbagebrassicas'!B34</f>
        <v>1300</v>
      </c>
      <c r="C38" s="10">
        <f>'[1]Cabbagebrassicas'!C34</f>
        <v>0.67</v>
      </c>
      <c r="D38" s="10">
        <f>'[1]Cabbagebrassicas'!D34</f>
        <v>613</v>
      </c>
    </row>
    <row r="39" spans="1:4" ht="12.75">
      <c r="A39" s="9" t="str">
        <f>'[1]Cabbagebrassicas'!A35</f>
        <v>Korea, Republic of</v>
      </c>
      <c r="B39" s="10" t="str">
        <f>'[1]Cabbagebrassicas'!B35</f>
        <v>nd</v>
      </c>
      <c r="C39" s="10" t="str">
        <f>'[1]Cabbagebrassicas'!C35</f>
        <v>nd</v>
      </c>
      <c r="D39" s="10" t="str">
        <f>'[1]Cabbagebrassicas'!D35</f>
        <v>nd</v>
      </c>
    </row>
    <row r="40" spans="1:4" ht="12.75">
      <c r="A40" s="9" t="str">
        <f>'[1]Cabbagebrassicas'!A36</f>
        <v>Martinique</v>
      </c>
      <c r="B40" s="10">
        <f>'[1]Cabbagebrassicas'!B36</f>
        <v>1.4</v>
      </c>
      <c r="C40" s="10" t="str">
        <f>'[1]Cabbagebrassicas'!C36</f>
        <v>nd</v>
      </c>
      <c r="D40" s="10" t="str">
        <f>'[1]Cabbagebrassicas'!D36</f>
        <v>nd</v>
      </c>
    </row>
    <row r="41" spans="1:4" ht="12.75">
      <c r="A41" s="9" t="str">
        <f>'[1]Cabbagebrassicas'!A37</f>
        <v>Mexico</v>
      </c>
      <c r="B41" s="10">
        <f>'[1]Cabbagebrassicas'!B37</f>
        <v>190.788</v>
      </c>
      <c r="C41" s="10">
        <f>'[1]Cabbagebrassicas'!C37</f>
        <v>80.19</v>
      </c>
      <c r="D41" s="10">
        <f>'[1]Cabbagebrassicas'!D37</f>
        <v>58945</v>
      </c>
    </row>
    <row r="42" spans="1:4" ht="12.75">
      <c r="A42" s="9" t="str">
        <f>'[1]Cabbagebrassicas'!A38</f>
        <v>Montserrat</v>
      </c>
      <c r="B42" s="10" t="str">
        <f>'[1]Cabbagebrassicas'!B38</f>
        <v>nd</v>
      </c>
      <c r="C42" s="10" t="str">
        <f>'[1]Cabbagebrassicas'!C38</f>
        <v>nd</v>
      </c>
      <c r="D42" s="10" t="str">
        <f>'[1]Cabbagebrassicas'!D38</f>
        <v>nd</v>
      </c>
    </row>
    <row r="43" spans="1:4" ht="12.75">
      <c r="A43" s="9" t="str">
        <f>'[1]Cabbagebrassicas'!A39</f>
        <v>Netherlands</v>
      </c>
      <c r="B43" s="10">
        <f>'[1]Cabbagebrassicas'!B39</f>
        <v>199</v>
      </c>
      <c r="C43" s="10">
        <f>'[1]Cabbagebrassicas'!C39</f>
        <v>171.162</v>
      </c>
      <c r="D43" s="10">
        <f>'[1]Cabbagebrassicas'!D39</f>
        <v>149884</v>
      </c>
    </row>
    <row r="44" spans="1:4" ht="12.75">
      <c r="A44" s="9" t="str">
        <f>'[1]Cabbagebrassicas'!A40</f>
        <v>Nicaragua</v>
      </c>
      <c r="B44" s="10">
        <f>'[1]Cabbagebrassicas'!B40</f>
        <v>13.05</v>
      </c>
      <c r="C44" s="10">
        <f>'[1]Cabbagebrassicas'!C40</f>
        <v>0.009</v>
      </c>
      <c r="D44" s="10">
        <f>'[1]Cabbagebrassicas'!D40</f>
        <v>1</v>
      </c>
    </row>
    <row r="45" spans="1:4" ht="12.75">
      <c r="A45" s="9" t="str">
        <f>'[1]Cabbagebrassicas'!A41</f>
        <v>Nigeria</v>
      </c>
      <c r="B45" s="10" t="str">
        <f>'[1]Cabbagebrassicas'!B41</f>
        <v>nd</v>
      </c>
      <c r="C45" s="10" t="str">
        <f>'[1]Cabbagebrassicas'!C41</f>
        <v>nd</v>
      </c>
      <c r="D45" s="10" t="str">
        <f>'[1]Cabbagebrassicas'!D41</f>
        <v>nd</v>
      </c>
    </row>
    <row r="46" spans="1:4" ht="12.75">
      <c r="A46" s="9" t="str">
        <f>'[1]Cabbagebrassicas'!A42</f>
        <v>Palestinian Authority</v>
      </c>
      <c r="B46" s="10" t="str">
        <f>'[1]Cabbagebrassicas'!B42</f>
        <v>nd</v>
      </c>
      <c r="C46" s="10" t="str">
        <f>'[1]Cabbagebrassicas'!C42</f>
        <v>nd</v>
      </c>
      <c r="D46" s="10" t="str">
        <f>'[1]Cabbagebrassicas'!D42</f>
        <v>nd</v>
      </c>
    </row>
    <row r="47" spans="1:4" ht="12.75">
      <c r="A47" s="9" t="str">
        <f>'[1]Cabbagebrassicas'!A43</f>
        <v>Panama</v>
      </c>
      <c r="B47" s="10">
        <f>'[1]Cabbagebrassicas'!B43</f>
        <v>4.28</v>
      </c>
      <c r="C47" s="10" t="str">
        <f>'[1]Cabbagebrassicas'!C43</f>
        <v>nd</v>
      </c>
      <c r="D47" s="10" t="str">
        <f>'[1]Cabbagebrassicas'!D43</f>
        <v>nd</v>
      </c>
    </row>
    <row r="48" spans="1:4" ht="12.75">
      <c r="A48" s="9" t="str">
        <f>'[1]Cabbagebrassicas'!A44</f>
        <v>Peru</v>
      </c>
      <c r="B48" s="10">
        <f>'[1]Cabbagebrassicas'!B44</f>
        <v>39.839</v>
      </c>
      <c r="C48" s="10">
        <f>'[1]Cabbagebrassicas'!C44</f>
        <v>0.009</v>
      </c>
      <c r="D48" s="10">
        <f>'[1]Cabbagebrassicas'!D44</f>
        <v>9</v>
      </c>
    </row>
    <row r="49" spans="1:4" ht="12.75">
      <c r="A49" s="9" t="str">
        <f>'[1]Cabbagebrassicas'!A45</f>
        <v>Portugal</v>
      </c>
      <c r="B49" s="10">
        <f>'[1]Cabbagebrassicas'!B45</f>
        <v>163</v>
      </c>
      <c r="C49" s="10">
        <f>'[1]Cabbagebrassicas'!C45</f>
        <v>8.055</v>
      </c>
      <c r="D49" s="10">
        <f>'[1]Cabbagebrassicas'!D45</f>
        <v>9707</v>
      </c>
    </row>
    <row r="50" spans="1:4" ht="12.75">
      <c r="A50" s="9" t="str">
        <f>'[1]Cabbagebrassicas'!A46</f>
        <v>Spain</v>
      </c>
      <c r="B50" s="10">
        <f>'[1]Cabbagebrassicas'!B46</f>
        <v>200</v>
      </c>
      <c r="C50" s="10">
        <f>'[1]Cabbagebrassicas'!C46</f>
        <v>60.192</v>
      </c>
      <c r="D50" s="10">
        <f>'[1]Cabbagebrassicas'!D46</f>
        <v>70544</v>
      </c>
    </row>
    <row r="51" spans="1:4" ht="12.75">
      <c r="A51" s="9" t="str">
        <f>'[1]Cabbagebrassicas'!A47</f>
        <v>St. Barthelemy</v>
      </c>
      <c r="B51" s="10" t="str">
        <f>'[1]Cabbagebrassicas'!B47</f>
        <v>nd</v>
      </c>
      <c r="C51" s="10" t="str">
        <f>'[1]Cabbagebrassicas'!C47</f>
        <v>nd</v>
      </c>
      <c r="D51" s="10" t="str">
        <f>'[1]Cabbagebrassicas'!D47</f>
        <v>nd</v>
      </c>
    </row>
    <row r="52" spans="1:4" ht="12.75">
      <c r="A52" s="9" t="str">
        <f>'[1]Cabbagebrassicas'!A48</f>
        <v>St. Kitts and Nevis</v>
      </c>
      <c r="B52" s="10" t="str">
        <f>'[1]Cabbagebrassicas'!B48</f>
        <v>nd</v>
      </c>
      <c r="C52" s="10" t="str">
        <f>'[1]Cabbagebrassicas'!C48</f>
        <v>nd</v>
      </c>
      <c r="D52" s="10" t="str">
        <f>'[1]Cabbagebrassicas'!D48</f>
        <v>nd</v>
      </c>
    </row>
    <row r="53" spans="1:4" ht="12.75">
      <c r="A53" s="9" t="str">
        <f>'[1]Cabbagebrassicas'!A49</f>
        <v>St. Lucia</v>
      </c>
      <c r="B53" s="10" t="str">
        <f>'[1]Cabbagebrassicas'!B49</f>
        <v>nd</v>
      </c>
      <c r="C53" s="10" t="str">
        <f>'[1]Cabbagebrassicas'!C49</f>
        <v>nd</v>
      </c>
      <c r="D53" s="10" t="str">
        <f>'[1]Cabbagebrassicas'!D49</f>
        <v>nd</v>
      </c>
    </row>
    <row r="54" spans="1:4" ht="12.75">
      <c r="A54" s="9" t="str">
        <f>'[1]Cabbagebrassicas'!A50</f>
        <v>St. Vincent and the Grenadines</v>
      </c>
      <c r="B54" s="10" t="str">
        <f>'[1]Cabbagebrassicas'!B50</f>
        <v>nd</v>
      </c>
      <c r="C54" s="10" t="str">
        <f>'[1]Cabbagebrassicas'!C50</f>
        <v>nd</v>
      </c>
      <c r="D54" s="10" t="str">
        <f>'[1]Cabbagebrassicas'!D50</f>
        <v>nd</v>
      </c>
    </row>
    <row r="55" spans="1:4" ht="12.75">
      <c r="A55" s="9" t="str">
        <f>'[1]Cabbagebrassicas'!A51</f>
        <v>Taiwan</v>
      </c>
      <c r="B55" s="10" t="str">
        <f>'[1]Cabbagebrassicas'!B51</f>
        <v>nd</v>
      </c>
      <c r="C55" s="10" t="str">
        <f>'[1]Cabbagebrassicas'!C51</f>
        <v>nd</v>
      </c>
      <c r="D55" s="10" t="str">
        <f>'[1]Cabbagebrassicas'!D51</f>
        <v>nd</v>
      </c>
    </row>
    <row r="56" spans="1:4" ht="12.75">
      <c r="A56" s="9" t="str">
        <f>'[1]Cabbagebrassicas'!A52</f>
        <v>Trinidad and Tobago</v>
      </c>
      <c r="B56" s="10">
        <f>'[1]Cabbagebrassicas'!B52</f>
        <v>1.065</v>
      </c>
      <c r="C56" s="10">
        <f>'[1]Cabbagebrassicas'!C52</f>
        <v>0.018</v>
      </c>
      <c r="D56" s="10">
        <f>'[1]Cabbagebrassicas'!D52</f>
        <v>14</v>
      </c>
    </row>
    <row r="57" spans="1:4" ht="12.75">
      <c r="A57" s="9" t="str">
        <f>'[1]Cabbagebrassicas'!A53</f>
        <v>United Kingdom</v>
      </c>
      <c r="B57" s="10">
        <f>'[1]Cabbagebrassicas'!B53</f>
        <v>250</v>
      </c>
      <c r="C57" s="10">
        <f>'[1]Cabbagebrassicas'!C53</f>
        <v>3.168</v>
      </c>
      <c r="D57" s="10">
        <f>'[1]Cabbagebrassicas'!D53</f>
        <v>4562</v>
      </c>
    </row>
    <row r="58" spans="1:4" ht="12.75">
      <c r="A58" s="9" t="str">
        <f>'[1]Cabbagebrassicas'!A54</f>
        <v>Venezuela</v>
      </c>
      <c r="B58" s="10" t="str">
        <f>'[1]Cabbagebrassicas'!B54</f>
        <v>nd</v>
      </c>
      <c r="C58" s="10" t="str">
        <f>'[1]Cabbagebrassicas'!C54</f>
        <v>nd</v>
      </c>
      <c r="D58" s="10" t="str">
        <f>'[1]Cabbagebrassicas'!D54</f>
        <v>nd</v>
      </c>
    </row>
    <row r="59" spans="1:4" ht="12.75">
      <c r="A59" s="11" t="s">
        <v>6</v>
      </c>
      <c r="B59" s="12">
        <f>100*1000*SUM($B$6:B58)/'[1]Production_Quantity'!$B$150</f>
        <v>8.541914275861632</v>
      </c>
      <c r="C59" s="13">
        <f>100*1000*SUM($C$6:C58)/SUM('[1]Export_Quantity'!$B115)</f>
        <v>43.32657591460501</v>
      </c>
      <c r="D59" s="13">
        <f>100*SUM($D$6:D58)/SUM('[1]Export_Value'!$B116)</f>
        <v>63.271168026331864</v>
      </c>
    </row>
    <row r="60" spans="1:4" ht="12.75">
      <c r="A60" s="14" t="s">
        <v>7</v>
      </c>
      <c r="B60" s="15">
        <f>MEDIAN('[1]Production_Quantity'!$B$2:$B$147)/1000</f>
        <v>42</v>
      </c>
      <c r="C60" s="15">
        <f>MEDIAN('[1]Export_Quantity'!$B$2:$B$112)/1000</f>
        <v>0.877</v>
      </c>
      <c r="D60" s="15">
        <f>MEDIAN('[1]Export_Value'!$B$2:$B$113)</f>
        <v>330</v>
      </c>
    </row>
    <row r="61" spans="1:4" ht="12.75">
      <c r="A61" s="16" t="s">
        <v>8</v>
      </c>
      <c r="B61" s="15">
        <f>AVERAGE('[1]Production_Quantity'!$B$2:$B$147)/1000</f>
        <v>443.63280689655176</v>
      </c>
      <c r="C61" s="15">
        <f>AVERAGE('[1]Export_Quantity'!$B$2:$B$112)/1000</f>
        <v>14.50549090909091</v>
      </c>
      <c r="D61" s="15">
        <f>AVERAGE('[1]Export_Value'!$B$2:$B$113)</f>
        <v>8822.036036036036</v>
      </c>
    </row>
    <row r="62" spans="1:4" ht="12.75">
      <c r="A62" s="17"/>
      <c r="B62" s="18">
        <f>SUM(B17:B19)</f>
        <v>210.066</v>
      </c>
      <c r="C62" s="18">
        <f>SUM(C17:C19)</f>
        <v>2.2600000000000002</v>
      </c>
      <c r="D62" s="18">
        <f>SUM(D17:D19)</f>
        <v>660</v>
      </c>
    </row>
    <row r="63" spans="1:4" ht="12.75">
      <c r="A63" s="33" t="s">
        <v>9</v>
      </c>
      <c r="B63" s="33"/>
      <c r="C63" s="33"/>
      <c r="D63" s="33"/>
    </row>
    <row r="64" spans="1:4" ht="12.75">
      <c r="A64" s="33"/>
      <c r="B64" s="33"/>
      <c r="C64" s="33"/>
      <c r="D64" s="33"/>
    </row>
    <row r="65" spans="1:4" ht="12.75">
      <c r="A65" s="33"/>
      <c r="B65" s="33"/>
      <c r="C65" s="33"/>
      <c r="D65" s="33"/>
    </row>
    <row r="66" spans="1:4" ht="12.75">
      <c r="A66" s="33"/>
      <c r="B66" s="33"/>
      <c r="C66" s="33"/>
      <c r="D66" s="33"/>
    </row>
    <row r="67" spans="1:4" ht="12.75">
      <c r="A67" s="33"/>
      <c r="B67" s="33"/>
      <c r="C67" s="33"/>
      <c r="D67" s="33"/>
    </row>
    <row r="68" spans="1:4" ht="12.75">
      <c r="A68" s="33"/>
      <c r="B68" s="33"/>
      <c r="C68" s="33"/>
      <c r="D68" s="33"/>
    </row>
    <row r="69" spans="1:4" ht="12.75">
      <c r="A69" s="33"/>
      <c r="B69" s="33"/>
      <c r="C69" s="33"/>
      <c r="D69" s="33"/>
    </row>
    <row r="70" spans="1:4" ht="12.75">
      <c r="A70" s="33"/>
      <c r="B70" s="33"/>
      <c r="C70" s="33"/>
      <c r="D70" s="33"/>
    </row>
    <row r="71" spans="1:12" ht="12.75">
      <c r="A71" s="33"/>
      <c r="B71" s="33"/>
      <c r="C71" s="33"/>
      <c r="D71" s="33"/>
      <c r="E71" s="19"/>
      <c r="F71" s="19"/>
      <c r="G71" s="19"/>
      <c r="H71" s="19"/>
      <c r="I71" s="19"/>
      <c r="J71" s="19"/>
      <c r="K71" s="19"/>
      <c r="L71" s="19"/>
    </row>
    <row r="72" spans="1:12" ht="12.75">
      <c r="A72" s="34" t="s">
        <v>14</v>
      </c>
      <c r="B72" s="34"/>
      <c r="C72" s="34"/>
      <c r="D72" s="34"/>
      <c r="E72" s="19"/>
      <c r="F72" s="19"/>
      <c r="G72" s="19"/>
      <c r="H72" s="19"/>
      <c r="I72" s="19"/>
      <c r="J72" s="19"/>
      <c r="K72" s="19"/>
      <c r="L72" s="19"/>
    </row>
    <row r="73" spans="1:12" ht="12.75">
      <c r="A73" s="34"/>
      <c r="B73" s="34"/>
      <c r="C73" s="34"/>
      <c r="D73" s="34"/>
      <c r="E73" s="19"/>
      <c r="F73" s="19"/>
      <c r="G73" s="19"/>
      <c r="H73" s="19"/>
      <c r="I73" s="19"/>
      <c r="J73" s="19"/>
      <c r="K73" s="19"/>
      <c r="L73" s="19"/>
    </row>
    <row r="74" spans="1:4" ht="12.75" customHeight="1">
      <c r="A74" s="34"/>
      <c r="B74" s="34"/>
      <c r="C74" s="34"/>
      <c r="D74" s="34"/>
    </row>
    <row r="75" spans="1:4" ht="12.75">
      <c r="A75" s="34"/>
      <c r="B75" s="34"/>
      <c r="C75" s="34"/>
      <c r="D75" s="34"/>
    </row>
    <row r="76" spans="1:4" ht="12.75">
      <c r="A76" s="34"/>
      <c r="B76" s="34"/>
      <c r="C76" s="34"/>
      <c r="D76" s="34"/>
    </row>
    <row r="77" spans="1:4" ht="12.75">
      <c r="A77" s="24" t="s">
        <v>15</v>
      </c>
      <c r="B77" s="24"/>
      <c r="C77" s="24"/>
      <c r="D77" s="24"/>
    </row>
    <row r="78" spans="1:4" ht="12.75">
      <c r="A78" s="24"/>
      <c r="B78" s="24"/>
      <c r="C78" s="24"/>
      <c r="D78" s="24"/>
    </row>
    <row r="79" spans="1:4" ht="12.75">
      <c r="A79" s="24"/>
      <c r="B79" s="24"/>
      <c r="C79" s="24"/>
      <c r="D79" s="24"/>
    </row>
    <row r="80" spans="1:4" ht="12.75">
      <c r="A80" s="24"/>
      <c r="B80" s="24"/>
      <c r="C80" s="24"/>
      <c r="D80" s="24"/>
    </row>
    <row r="93" spans="1:12" ht="12.75">
      <c r="A93" s="23"/>
      <c r="B93" s="23"/>
      <c r="C93" s="23"/>
      <c r="D93" s="23"/>
      <c r="F93" s="25" t="s">
        <v>10</v>
      </c>
      <c r="G93" s="25"/>
      <c r="H93" s="25"/>
      <c r="I93" s="25"/>
      <c r="J93" s="25"/>
      <c r="K93" s="25"/>
      <c r="L93" s="25"/>
    </row>
    <row r="94" spans="2:12" ht="12.75">
      <c r="B94" s="22"/>
      <c r="C94" s="22"/>
      <c r="D94" s="22"/>
      <c r="F94" s="25"/>
      <c r="G94" s="25"/>
      <c r="H94" s="25"/>
      <c r="I94" s="25"/>
      <c r="J94" s="25"/>
      <c r="K94" s="25"/>
      <c r="L94" s="25"/>
    </row>
    <row r="95" spans="1:12" ht="12.75">
      <c r="A95" s="22"/>
      <c r="B95" s="22"/>
      <c r="C95" s="22"/>
      <c r="D95" s="22"/>
      <c r="E95" s="23"/>
      <c r="F95" s="23"/>
      <c r="G95" s="23"/>
      <c r="H95" s="23"/>
      <c r="I95" s="23"/>
      <c r="J95" s="23"/>
      <c r="K95" s="23"/>
      <c r="L95" s="23"/>
    </row>
    <row r="96" spans="1:12" ht="39" customHeight="1">
      <c r="A96" s="34" t="s">
        <v>16</v>
      </c>
      <c r="B96" s="34"/>
      <c r="C96" s="34"/>
      <c r="D96" s="34"/>
      <c r="E96" s="34"/>
      <c r="F96" s="34"/>
      <c r="G96" s="34"/>
      <c r="H96" s="34"/>
      <c r="I96" s="34"/>
      <c r="J96" s="34"/>
      <c r="K96" s="34"/>
      <c r="L96" s="34"/>
    </row>
    <row r="97" spans="1:12" ht="12.75">
      <c r="A97" s="23"/>
      <c r="B97" s="23"/>
      <c r="C97" s="23"/>
      <c r="D97" s="23"/>
      <c r="E97" s="22"/>
      <c r="F97" s="22"/>
      <c r="G97" s="22"/>
      <c r="H97" s="22"/>
      <c r="I97" s="22"/>
      <c r="J97" s="22"/>
      <c r="K97" s="22"/>
      <c r="L97" s="22"/>
    </row>
    <row r="98" spans="5:12" ht="12.75">
      <c r="E98" s="22"/>
      <c r="F98" s="22"/>
      <c r="G98" s="22"/>
      <c r="H98" s="22"/>
      <c r="I98" s="22"/>
      <c r="J98" s="22"/>
      <c r="K98" s="22"/>
      <c r="L98" s="22"/>
    </row>
    <row r="99" spans="5:12" ht="12.75">
      <c r="E99" s="23"/>
      <c r="F99" s="23"/>
      <c r="G99" s="23"/>
      <c r="H99" s="23"/>
      <c r="I99" s="23"/>
      <c r="J99" s="23"/>
      <c r="K99" s="23"/>
      <c r="L99" s="23"/>
    </row>
    <row r="115" spans="1:4" ht="12.75">
      <c r="A115" s="20"/>
      <c r="B115" s="21"/>
      <c r="C115" s="21"/>
      <c r="D115" s="21"/>
    </row>
    <row r="117" spans="5:12" ht="12.75">
      <c r="E117" s="21"/>
      <c r="F117" s="21"/>
      <c r="G117" s="21"/>
      <c r="H117" s="21"/>
      <c r="I117" s="21"/>
      <c r="J117" s="21"/>
      <c r="K117" s="21"/>
      <c r="L117" s="21"/>
    </row>
  </sheetData>
  <sheetProtection/>
  <mergeCells count="9">
    <mergeCell ref="A96:L96"/>
    <mergeCell ref="A77:D80"/>
    <mergeCell ref="F93:L94"/>
    <mergeCell ref="A1:L1"/>
    <mergeCell ref="A3:D3"/>
    <mergeCell ref="F3:L3"/>
    <mergeCell ref="B5:C5"/>
    <mergeCell ref="A63:D71"/>
    <mergeCell ref="A72:D76"/>
  </mergeCells>
  <conditionalFormatting sqref="A6:A61">
    <cfRule type="cellIs" priority="75" dxfId="75" operator="equal" stopIfTrue="1">
      <formula>"Australia"</formula>
    </cfRule>
    <cfRule type="cellIs" priority="76" dxfId="75" operator="equal" stopIfTrue="1">
      <formula>"France"</formula>
    </cfRule>
  </conditionalFormatting>
  <conditionalFormatting sqref="A119:A123 A127:A65536 A112:A115 A108 A98:A102 A1:A93 A95:A96">
    <cfRule type="cellIs" priority="5" dxfId="75" operator="equal" stopIfTrue="1">
      <formula>"Guadeloupe"</formula>
    </cfRule>
    <cfRule type="cellIs" priority="6" dxfId="75" operator="equal" stopIfTrue="1">
      <formula>"French Guiana"</formula>
    </cfRule>
    <cfRule type="cellIs" priority="7" dxfId="75" operator="equal" stopIfTrue="1">
      <formula>"Virgin Islands, British"</formula>
    </cfRule>
    <cfRule type="cellIs" priority="8" dxfId="75" operator="equal" stopIfTrue="1">
      <formula>"Virgin Islands (U.S.)"</formula>
    </cfRule>
    <cfRule type="cellIs" priority="9" dxfId="75" operator="equal" stopIfTrue="1">
      <formula>"United States"</formula>
    </cfRule>
    <cfRule type="cellIs" priority="10" dxfId="75" operator="equal" stopIfTrue="1">
      <formula>"United Kingdom"</formula>
    </cfRule>
    <cfRule type="cellIs" priority="11" dxfId="75" operator="equal" stopIfTrue="1">
      <formula>"United Arab Emirates"</formula>
    </cfRule>
    <cfRule type="cellIs" priority="12" dxfId="75" operator="equal" stopIfTrue="1">
      <formula>"Trinidad and Tobago"</formula>
    </cfRule>
    <cfRule type="cellIs" priority="13" dxfId="75" operator="equal" stopIfTrue="1">
      <formula>"Switzerland"</formula>
    </cfRule>
    <cfRule type="cellIs" priority="14" dxfId="75" operator="equal" stopIfTrue="1">
      <formula>"Sweden"</formula>
    </cfRule>
    <cfRule type="cellIs" priority="15" dxfId="75" operator="equal" stopIfTrue="1">
      <formula>"Spain"</formula>
    </cfRule>
    <cfRule type="cellIs" priority="16" dxfId="75" operator="equal" stopIfTrue="1">
      <formula>"Slovenia"</formula>
    </cfRule>
    <cfRule type="cellIs" priority="17" dxfId="75" operator="equal" stopIfTrue="1">
      <formula>"Slovak Republic"</formula>
    </cfRule>
    <cfRule type="cellIs" priority="18" dxfId="75" operator="equal" stopIfTrue="1">
      <formula>"Singapore"</formula>
    </cfRule>
    <cfRule type="cellIs" priority="19" dxfId="75" operator="equal" stopIfTrue="1">
      <formula>"Saudi Arabia"</formula>
    </cfRule>
    <cfRule type="cellIs" priority="20" dxfId="75" operator="equal" stopIfTrue="1">
      <formula>"San Marino"</formula>
    </cfRule>
    <cfRule type="cellIs" priority="21" dxfId="75" operator="equal" stopIfTrue="1">
      <formula>"Qatar"</formula>
    </cfRule>
    <cfRule type="cellIs" priority="22" dxfId="75" operator="equal" stopIfTrue="1">
      <formula>"Puerto Rico"</formula>
    </cfRule>
    <cfRule type="cellIs" priority="23" dxfId="75" operator="equal" stopIfTrue="1">
      <formula>"Portugal"</formula>
    </cfRule>
    <cfRule type="cellIs" priority="24" dxfId="75" operator="equal" stopIfTrue="1">
      <formula>"Oman"</formula>
    </cfRule>
    <cfRule type="cellIs" priority="25" dxfId="75" operator="equal" stopIfTrue="1">
      <formula>"Norway"</formula>
    </cfRule>
    <cfRule type="cellIs" priority="26" dxfId="75" operator="equal" stopIfTrue="1">
      <formula>"Northern Mariana Islands"</formula>
    </cfRule>
    <cfRule type="cellIs" priority="27" dxfId="75" operator="equal" stopIfTrue="1">
      <formula>"New Zealand"</formula>
    </cfRule>
    <cfRule type="cellIs" priority="28" dxfId="75" operator="equal" stopIfTrue="1">
      <formula>"New CAledonia"</formula>
    </cfRule>
    <cfRule type="cellIs" priority="29" dxfId="75" operator="equal" stopIfTrue="1">
      <formula>"Netherlands Antilles"</formula>
    </cfRule>
    <cfRule type="cellIs" priority="30" dxfId="75" operator="equal" stopIfTrue="1">
      <formula>"Netherlands"</formula>
    </cfRule>
    <cfRule type="cellIs" priority="31" dxfId="75" operator="equal" stopIfTrue="1">
      <formula>"Monaco"</formula>
    </cfRule>
    <cfRule type="cellIs" priority="32" dxfId="75" operator="equal" stopIfTrue="1">
      <formula>"Malta"</formula>
    </cfRule>
    <cfRule type="cellIs" priority="33" dxfId="75" operator="equal" stopIfTrue="1">
      <formula>"Macao SAR, China"</formula>
    </cfRule>
    <cfRule type="cellIs" priority="34" dxfId="75" operator="equal" stopIfTrue="1">
      <formula>"Luxembourg"</formula>
    </cfRule>
    <cfRule type="cellIs" priority="35" dxfId="75" operator="equal" stopIfTrue="1">
      <formula>"Liechtenstein"</formula>
    </cfRule>
    <cfRule type="cellIs" priority="36" dxfId="75" operator="equal" stopIfTrue="1">
      <formula>"Kuwait"</formula>
    </cfRule>
    <cfRule type="cellIs" priority="37" dxfId="75" operator="equal" stopIfTrue="1">
      <formula>"Korea, Republic of"</formula>
    </cfRule>
    <cfRule type="cellIs" priority="38" dxfId="75" operator="equal" stopIfTrue="1">
      <formula>"Japan"</formula>
    </cfRule>
    <cfRule type="cellIs" priority="39" dxfId="75" operator="equal" stopIfTrue="1">
      <formula>"Italy"</formula>
    </cfRule>
    <cfRule type="cellIs" priority="40" dxfId="75" operator="equal" stopIfTrue="1">
      <formula>"Israel"</formula>
    </cfRule>
    <cfRule type="cellIs" priority="41" dxfId="75" operator="equal" stopIfTrue="1">
      <formula>"Isle of Man"</formula>
    </cfRule>
    <cfRule type="cellIs" priority="42" dxfId="75" operator="equal" stopIfTrue="1">
      <formula>"Ireland"</formula>
    </cfRule>
    <cfRule type="cellIs" priority="43" dxfId="75" operator="equal" stopIfTrue="1">
      <formula>"Iceland"</formula>
    </cfRule>
    <cfRule type="cellIs" priority="44" dxfId="75" operator="equal" stopIfTrue="1">
      <formula>"Hungary"</formula>
    </cfRule>
    <cfRule type="cellIs" priority="45" dxfId="75" operator="equal" stopIfTrue="1">
      <formula>"Hong Kong"</formula>
    </cfRule>
    <cfRule type="cellIs" priority="46" dxfId="75" operator="equal" stopIfTrue="1">
      <formula>"China"</formula>
    </cfRule>
    <cfRule type="cellIs" priority="47" dxfId="75" operator="equal" stopIfTrue="1">
      <formula>"Guam"</formula>
    </cfRule>
    <cfRule type="cellIs" priority="48" dxfId="75" operator="equal" stopIfTrue="1">
      <formula>"Greenland"</formula>
    </cfRule>
    <cfRule type="cellIs" priority="49" dxfId="75" operator="equal" stopIfTrue="1">
      <formula>"Greece"</formula>
    </cfRule>
    <cfRule type="cellIs" priority="50" dxfId="75" operator="equal" stopIfTrue="1">
      <formula>"Germany"</formula>
    </cfRule>
    <cfRule type="cellIs" priority="51" dxfId="75" operator="equal" stopIfTrue="1">
      <formula>"French Polynesia"</formula>
    </cfRule>
    <cfRule type="cellIs" priority="52" dxfId="75" operator="equal" stopIfTrue="1">
      <formula>"France"</formula>
    </cfRule>
    <cfRule type="cellIs" priority="53" dxfId="75" operator="equal" stopIfTrue="1">
      <formula>"Finland"</formula>
    </cfRule>
    <cfRule type="cellIs" priority="54" dxfId="75" operator="equal" stopIfTrue="1">
      <formula>"Faeroe Islands"</formula>
    </cfRule>
    <cfRule type="cellIs" priority="55" dxfId="75" operator="equal" stopIfTrue="1">
      <formula>"Estoria"</formula>
    </cfRule>
    <cfRule type="cellIs" priority="56" dxfId="75" operator="equal" stopIfTrue="1">
      <formula>"Equatorial Guinea"</formula>
    </cfRule>
    <cfRule type="cellIs" priority="57" dxfId="75" operator="equal" stopIfTrue="1">
      <formula>"Denmark"</formula>
    </cfRule>
    <cfRule type="cellIs" priority="58" dxfId="75" operator="equal" stopIfTrue="1">
      <formula>"czech republic"</formula>
    </cfRule>
    <cfRule type="cellIs" priority="59" dxfId="75" operator="equal" stopIfTrue="1">
      <formula>"Cyprus"</formula>
    </cfRule>
    <cfRule type="cellIs" priority="60" dxfId="75" operator="equal" stopIfTrue="1">
      <formula>"croatia"</formula>
    </cfRule>
    <cfRule type="cellIs" priority="61" dxfId="75" operator="equal" stopIfTrue="1">
      <formula>"Channel Islands"</formula>
    </cfRule>
    <cfRule type="cellIs" priority="62" dxfId="75" operator="equal" stopIfTrue="1">
      <formula>"Cayman islands"</formula>
    </cfRule>
    <cfRule type="cellIs" priority="63" dxfId="75" operator="equal" stopIfTrue="1">
      <formula>"Canada"</formula>
    </cfRule>
    <cfRule type="cellIs" priority="64" dxfId="75" operator="equal" stopIfTrue="1">
      <formula>"Brunei Darussalam"</formula>
    </cfRule>
    <cfRule type="cellIs" priority="65" dxfId="75" operator="equal" stopIfTrue="1">
      <formula>"Bermuda"</formula>
    </cfRule>
    <cfRule type="cellIs" priority="66" dxfId="75" operator="equal" stopIfTrue="1">
      <formula>"Belgium"</formula>
    </cfRule>
    <cfRule type="cellIs" priority="67" dxfId="75" operator="equal" stopIfTrue="1">
      <formula>"Barbados"</formula>
    </cfRule>
    <cfRule type="cellIs" priority="68" dxfId="75" operator="equal" stopIfTrue="1">
      <formula>"Austria"</formula>
    </cfRule>
    <cfRule type="cellIs" priority="69" dxfId="75" operator="equal" stopIfTrue="1">
      <formula>"Andorra"</formula>
    </cfRule>
    <cfRule type="cellIs" priority="71" dxfId="75" operator="equal" stopIfTrue="1">
      <formula>"Aruba"</formula>
    </cfRule>
    <cfRule type="cellIs" priority="72" dxfId="75" operator="equal" stopIfTrue="1">
      <formula>"Australia"</formula>
    </cfRule>
    <cfRule type="cellIs" priority="73" dxfId="75" operator="equal" stopIfTrue="1">
      <formula>"Bahamas"</formula>
    </cfRule>
    <cfRule type="cellIs" priority="74" dxfId="75" operator="equal" stopIfTrue="1">
      <formula>"Bahrain"</formula>
    </cfRule>
  </conditionalFormatting>
  <conditionalFormatting sqref="B1:IV65536 A1:A93 A95:A65536">
    <cfRule type="cellIs" priority="1" dxfId="75" operator="equal" stopIfTrue="1">
      <formula>"Gibraltar"</formula>
    </cfRule>
    <cfRule type="cellIs" priority="2" dxfId="75" operator="equal" stopIfTrue="1">
      <formula>"Turks and Caicos Islands"</formula>
    </cfRule>
    <cfRule type="cellIs" priority="3" dxfId="75" operator="equal" stopIfTrue="1">
      <formula>"Poland"</formula>
    </cfRule>
    <cfRule type="cellIs" priority="4" dxfId="75" operator="equal" stopIfTrue="1">
      <formula>"Latvia"</formula>
    </cfRule>
  </conditionalFormatting>
  <printOptions/>
  <pageMargins left="0.75" right="0.75" top="1" bottom="1" header="0.5" footer="0.5"/>
  <pageSetup horizontalDpi="600" verticalDpi="600" orientation="portrait" r:id="rId2"/>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pferrier</cp:lastModifiedBy>
  <dcterms:modified xsi:type="dcterms:W3CDTF">2011-07-29T13:19:12Z</dcterms:modified>
  <cp:category/>
  <cp:version/>
  <cp:contentType/>
  <cp:contentStatus/>
</cp:coreProperties>
</file>