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Asparagus" sheetId="1" r:id="rId1"/>
  </sheets>
  <externalReferences>
    <externalReference r:id="rId4"/>
  </externalReferences>
  <definedNames>
    <definedName name="Asparagus">'Asparagus'!$A$1:$E$45</definedName>
    <definedName name="Export_Quantity">#REF!</definedName>
    <definedName name="Export_Value">#REF!</definedName>
    <definedName name="Production_Quantity">#REF!</definedName>
  </definedNames>
  <calcPr fullCalcOnLoad="1"/>
</workbook>
</file>

<file path=xl/sharedStrings.xml><?xml version="1.0" encoding="utf-8"?>
<sst xmlns="http://schemas.openxmlformats.org/spreadsheetml/2006/main" count="17" uniqueCount="17">
  <si>
    <t>Country 1/</t>
  </si>
  <si>
    <t xml:space="preserve">Production </t>
  </si>
  <si>
    <t xml:space="preserve">Total exports </t>
  </si>
  <si>
    <t>Export value</t>
  </si>
  <si>
    <t>1,000 metric tons</t>
  </si>
  <si>
    <t>1,000 US$</t>
  </si>
  <si>
    <t>Percent eligible</t>
  </si>
  <si>
    <t>World median</t>
  </si>
  <si>
    <t>World average</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</si>
  <si>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</si>
  <si>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1/ Black bars indicate countries eligible to export this commodity to the United States according to APHIS regulations.</t>
  </si>
  <si>
    <t>Asparagus:  U.S. import-eligible countries; world production and exports</t>
  </si>
  <si>
    <t>Total production, exports and export value (2008) for countries eligible to ship asparagus to the United States</t>
  </si>
  <si>
    <t>Top world producers and exporters of asparagus (2008) 1/</t>
  </si>
  <si>
    <t>1/ Countries eligible to export this commodity to the United States according to APHIS regulations as of June 2011. See Documentation for more information. Countries in bold are high-income nations, all others are middle- and low-income nations according to the 2011 country classification developed by World Bank.</t>
  </si>
  <si>
    <t>* Only certain region(s) within this country is (are) eligible to export this commodity to the United States or is (are) regulated differently than the rest of the country according to APHIS regulation as of June 2011. See Documentation for more information.</t>
  </si>
  <si>
    <t>Sources: USDA, Animal and Plant Health Inspection Service, Fresh Fruit and Vegetable Import Manual, http://www.aphis.usda.gov/import_export/plants/manuals/ports/; World Bank, World Development Indicators 2011, http://go.worldbank.org; United Nations, Food and Agriculture Organization, FAOSTAT, http://faostat.fao.org/default.aspx.</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</si>
</sst>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2"/>
      <name val="Arial"/>
      <family val="2"/>
    </font>
    <font>
      <sz val="10"/>
      <name val="Arial"/>
      <family val="2"/>
    </font>
    <font>
      <b/>
      <sz val="10"/>
      <name val="Arial"/>
      <family val="2"/>
    </font>
    <font>
      <i/>
      <sz val="10"/>
      <name val="Arial"/>
      <family val="2"/>
    </font>
    <font>
      <b/>
      <sz val="9"/>
      <name val="Arial"/>
      <family val="2"/>
    </font>
    <font>
      <sz val="10"/>
      <color indexed="9"/>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b/>
      <sz val="10"/>
      <color indexed="8"/>
      <name val="Arial"/>
      <family val="2"/>
    </font>
    <font>
      <b/>
      <sz val="9.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5">
    <xf numFmtId="0" fontId="0" fillId="0" borderId="0" xfId="0" applyAlignment="1">
      <alignment/>
    </xf>
    <xf numFmtId="0" fontId="7" fillId="0" borderId="0" xfId="0" applyFont="1" applyAlignment="1">
      <alignment/>
    </xf>
    <xf numFmtId="0" fontId="6" fillId="0" borderId="0" xfId="0" applyFont="1" applyAlignment="1">
      <alignment horizontal="left" wrapText="1"/>
    </xf>
    <xf numFmtId="0" fontId="6" fillId="0" borderId="0" xfId="0" applyFont="1" applyAlignment="1">
      <alignment horizontal="left"/>
    </xf>
    <xf numFmtId="0" fontId="8" fillId="0" borderId="10" xfId="0" applyFont="1" applyFill="1" applyBorder="1" applyAlignment="1">
      <alignment horizontal="left"/>
    </xf>
    <xf numFmtId="0" fontId="8" fillId="0" borderId="11" xfId="0" applyFont="1" applyFill="1" applyBorder="1" applyAlignment="1">
      <alignment horizontal="center" wrapText="1"/>
    </xf>
    <xf numFmtId="0" fontId="8" fillId="0" borderId="11" xfId="0" applyFont="1" applyFill="1" applyBorder="1" applyAlignment="1">
      <alignment horizontal="center"/>
    </xf>
    <xf numFmtId="0" fontId="8" fillId="0" borderId="12" xfId="0" applyFont="1" applyFill="1" applyBorder="1" applyAlignment="1">
      <alignment horizontal="left"/>
    </xf>
    <xf numFmtId="0" fontId="9" fillId="0" borderId="13" xfId="0" applyFont="1" applyFill="1" applyBorder="1" applyAlignment="1">
      <alignment horizontal="center"/>
    </xf>
    <xf numFmtId="0" fontId="7" fillId="0" borderId="12" xfId="0" applyFont="1" applyFill="1" applyBorder="1" applyAlignment="1">
      <alignment horizontal="left"/>
    </xf>
    <xf numFmtId="43" fontId="7" fillId="0" borderId="11" xfId="42" applyFont="1" applyFill="1" applyBorder="1" applyAlignment="1">
      <alignment horizontal="right"/>
    </xf>
    <xf numFmtId="0" fontId="10" fillId="33" borderId="13" xfId="0" applyFont="1" applyFill="1" applyBorder="1" applyAlignment="1">
      <alignment horizontal="right" vertical="center"/>
    </xf>
    <xf numFmtId="43" fontId="7" fillId="34" borderId="11" xfId="42" applyFont="1" applyFill="1" applyBorder="1" applyAlignment="1">
      <alignment/>
    </xf>
    <xf numFmtId="43" fontId="7" fillId="35" borderId="11" xfId="42" applyNumberFormat="1" applyFont="1" applyFill="1" applyBorder="1" applyAlignment="1">
      <alignment/>
    </xf>
    <xf numFmtId="0" fontId="10" fillId="33" borderId="14" xfId="0" applyFont="1" applyFill="1" applyBorder="1" applyAlignment="1">
      <alignment horizontal="right" vertical="center"/>
    </xf>
    <xf numFmtId="43" fontId="7" fillId="0" borderId="11" xfId="42" applyFont="1" applyBorder="1" applyAlignment="1">
      <alignment/>
    </xf>
    <xf numFmtId="0" fontId="10" fillId="0" borderId="15" xfId="0" applyFont="1" applyFill="1" applyBorder="1" applyAlignment="1">
      <alignment horizontal="right"/>
    </xf>
    <xf numFmtId="0" fontId="10" fillId="0" borderId="0" xfId="0" applyFont="1" applyFill="1" applyAlignment="1">
      <alignment horizontal="right"/>
    </xf>
    <xf numFmtId="2" fontId="11" fillId="0" borderId="0" xfId="0" applyNumberFormat="1" applyFont="1" applyBorder="1" applyAlignment="1">
      <alignment/>
    </xf>
    <xf numFmtId="0" fontId="7" fillId="0" borderId="0" xfId="0" applyFont="1" applyAlignment="1">
      <alignment vertical="top" wrapText="1"/>
    </xf>
    <xf numFmtId="0" fontId="7" fillId="0" borderId="0" xfId="0" applyNumberFormat="1" applyFont="1" applyAlignment="1">
      <alignment vertical="top" wrapText="1"/>
    </xf>
    <xf numFmtId="0" fontId="7" fillId="0" borderId="0" xfId="0" applyFont="1" applyAlignment="1">
      <alignment/>
    </xf>
    <xf numFmtId="0" fontId="7" fillId="0" borderId="0" xfId="0" applyNumberFormat="1" applyFont="1" applyFill="1" applyAlignment="1">
      <alignment horizontal="left" wrapText="1"/>
    </xf>
    <xf numFmtId="0" fontId="7" fillId="0" borderId="0" xfId="0" applyFont="1" applyFill="1" applyAlignment="1">
      <alignment/>
    </xf>
    <xf numFmtId="0" fontId="7" fillId="0" borderId="0" xfId="0" applyFont="1" applyAlignment="1">
      <alignment horizontal="left" wrapText="1"/>
    </xf>
    <xf numFmtId="0" fontId="7" fillId="0" borderId="0" xfId="0" applyFont="1" applyFill="1" applyAlignment="1">
      <alignment horizontal="left" vertical="top" wrapText="1"/>
    </xf>
    <xf numFmtId="0" fontId="6" fillId="0" borderId="0" xfId="0" applyFont="1" applyFill="1" applyAlignment="1">
      <alignment horizontal="left" wrapText="1"/>
    </xf>
    <xf numFmtId="0" fontId="8" fillId="0" borderId="0" xfId="0" applyFont="1" applyAlignment="1">
      <alignment horizontal="left" wrapText="1" shrinkToFit="1"/>
    </xf>
    <xf numFmtId="0" fontId="7" fillId="0" borderId="0" xfId="0" applyFont="1" applyAlignment="1">
      <alignment horizontal="left" wrapText="1" shrinkToFit="1"/>
    </xf>
    <xf numFmtId="0" fontId="8" fillId="0" borderId="0" xfId="0" applyFont="1" applyFill="1" applyAlignment="1">
      <alignment horizontal="left" vertical="center"/>
    </xf>
    <xf numFmtId="0" fontId="7" fillId="0" borderId="0" xfId="0" applyFont="1" applyFill="1" applyAlignment="1">
      <alignment horizontal="left" vertical="center"/>
    </xf>
    <xf numFmtId="0" fontId="9" fillId="0" borderId="13" xfId="0" applyFont="1" applyFill="1" applyBorder="1" applyAlignment="1">
      <alignment horizontal="center" wrapText="1"/>
    </xf>
    <xf numFmtId="0" fontId="9" fillId="0" borderId="13" xfId="0" applyFont="1" applyFill="1" applyBorder="1" applyAlignment="1">
      <alignment horizontal="center"/>
    </xf>
    <xf numFmtId="0" fontId="7" fillId="0" borderId="0" xfId="0" applyNumberFormat="1" applyFont="1" applyFill="1" applyBorder="1" applyAlignment="1">
      <alignment horizontal="left" wrapText="1"/>
    </xf>
    <xf numFmtId="0" fontId="7" fillId="0" borderId="0" xfId="0" applyNumberFormat="1"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Asparagus production</a:t>
            </a:r>
          </a:p>
        </c:rich>
      </c:tx>
      <c:layout>
        <c:manualLayout>
          <c:xMode val="factor"/>
          <c:yMode val="factor"/>
          <c:x val="0.014"/>
          <c:y val="-0.00325"/>
        </c:manualLayout>
      </c:layout>
      <c:spPr>
        <a:noFill/>
        <a:ln w="3175">
          <a:noFill/>
        </a:ln>
      </c:spPr>
    </c:title>
    <c:plotArea>
      <c:layout>
        <c:manualLayout>
          <c:xMode val="edge"/>
          <c:yMode val="edge"/>
          <c:x val="0.0325"/>
          <c:y val="0.108"/>
          <c:w val="0.94"/>
          <c:h val="0.807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000000"/>
              </a:solidFill>
              <a:ln w="12700">
                <a:solidFill>
                  <a:srgbClr val="000000"/>
                </a:solidFill>
              </a:ln>
            </c:spPr>
          </c:dPt>
          <c:dPt>
            <c:idx val="5"/>
            <c:invertIfNegative val="0"/>
            <c:spPr>
              <a:solidFill>
                <a:srgbClr val="FFFFFF"/>
              </a:solidFill>
              <a:ln w="12700">
                <a:solidFill>
                  <a:srgbClr val="000000"/>
                </a:solidFill>
              </a:ln>
            </c:spPr>
          </c:dPt>
          <c:dPt>
            <c:idx val="6"/>
            <c:invertIfNegative val="0"/>
            <c:spPr>
              <a:solidFill>
                <a:srgbClr val="000000"/>
              </a:solidFill>
              <a:ln w="12700">
                <a:solidFill>
                  <a:srgbClr val="000000"/>
                </a:solidFill>
              </a:ln>
            </c:spPr>
          </c:dPt>
          <c:dPt>
            <c:idx val="8"/>
            <c:invertIfNegative val="0"/>
            <c:spPr>
              <a:solidFill>
                <a:srgbClr val="000000"/>
              </a:solidFill>
              <a:ln w="12700">
                <a:solidFill>
                  <a:srgbClr val="000000"/>
                </a:solidFill>
              </a:ln>
            </c:spPr>
          </c:dPt>
          <c:cat>
            <c:strRef>
              <c:f>'[1]Production_Quantity'!$A$2:$A$11</c:f>
              <c:strCache>
                <c:ptCount val="10"/>
                <c:pt idx="0">
                  <c:v>France</c:v>
                </c:pt>
                <c:pt idx="1">
                  <c:v>Chile</c:v>
                </c:pt>
                <c:pt idx="2">
                  <c:v>Japan</c:v>
                </c:pt>
                <c:pt idx="3">
                  <c:v>Italy</c:v>
                </c:pt>
                <c:pt idx="4">
                  <c:v>Spain</c:v>
                </c:pt>
                <c:pt idx="5">
                  <c:v>United States of America</c:v>
                </c:pt>
                <c:pt idx="6">
                  <c:v>Mexico</c:v>
                </c:pt>
                <c:pt idx="7">
                  <c:v>Germany</c:v>
                </c:pt>
                <c:pt idx="8">
                  <c:v>Peru</c:v>
                </c:pt>
                <c:pt idx="9">
                  <c:v>China</c:v>
                </c:pt>
              </c:strCache>
            </c:strRef>
          </c:cat>
          <c:val>
            <c:numRef>
              <c:f>'[1]Production_Quantity'!$B$2:$B$11</c:f>
              <c:numCache>
                <c:ptCount val="10"/>
                <c:pt idx="0">
                  <c:v>18423</c:v>
                </c:pt>
                <c:pt idx="1">
                  <c:v>18849</c:v>
                </c:pt>
                <c:pt idx="2">
                  <c:v>28000</c:v>
                </c:pt>
                <c:pt idx="3">
                  <c:v>44500</c:v>
                </c:pt>
                <c:pt idx="4">
                  <c:v>48800</c:v>
                </c:pt>
                <c:pt idx="5">
                  <c:v>49670</c:v>
                </c:pt>
                <c:pt idx="6">
                  <c:v>63950</c:v>
                </c:pt>
                <c:pt idx="7">
                  <c:v>98193</c:v>
                </c:pt>
                <c:pt idx="8">
                  <c:v>313880</c:v>
                </c:pt>
                <c:pt idx="9">
                  <c:v>6502479</c:v>
                </c:pt>
              </c:numCache>
            </c:numRef>
          </c:val>
        </c:ser>
        <c:axId val="28234919"/>
        <c:axId val="52787680"/>
      </c:barChart>
      <c:catAx>
        <c:axId val="28234919"/>
        <c:scaling>
          <c:orientation val="minMax"/>
        </c:scaling>
        <c:axPos val="l"/>
        <c:delete val="0"/>
        <c:numFmt formatCode="General" sourceLinked="1"/>
        <c:majorTickMark val="out"/>
        <c:minorTickMark val="none"/>
        <c:tickLblPos val="nextTo"/>
        <c:spPr>
          <a:ln w="3175">
            <a:solidFill>
              <a:srgbClr val="000000"/>
            </a:solidFill>
          </a:ln>
        </c:spPr>
        <c:crossAx val="52787680"/>
        <c:crosses val="autoZero"/>
        <c:auto val="1"/>
        <c:lblOffset val="100"/>
        <c:tickLblSkip val="1"/>
        <c:noMultiLvlLbl val="0"/>
      </c:catAx>
      <c:valAx>
        <c:axId val="52787680"/>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5"/>
              <c:y val="-0.029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234919"/>
        <c:crossesAt val="1"/>
        <c:crossBetween val="between"/>
        <c:dispUnits>
          <c:builtInUnit val="thousands"/>
        </c:dispUnits>
      </c:valAx>
      <c:spPr>
        <a:solidFill>
          <a:srgbClr val="FFFFFF"/>
        </a:solidFill>
        <a:ln w="3175">
          <a:no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Asparagus exports</a:t>
            </a:r>
          </a:p>
        </c:rich>
      </c:tx>
      <c:layout>
        <c:manualLayout>
          <c:xMode val="factor"/>
          <c:yMode val="factor"/>
          <c:x val="0.014"/>
          <c:y val="-0.00675"/>
        </c:manualLayout>
      </c:layout>
      <c:spPr>
        <a:noFill/>
        <a:ln w="3175">
          <a:noFill/>
        </a:ln>
      </c:spPr>
    </c:title>
    <c:plotArea>
      <c:layout>
        <c:manualLayout>
          <c:xMode val="edge"/>
          <c:yMode val="edge"/>
          <c:x val="0.00925"/>
          <c:y val="0.13325"/>
          <c:w val="0.96625"/>
          <c:h val="0.762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0000"/>
              </a:solidFill>
              <a:ln w="12700">
                <a:solidFill>
                  <a:srgbClr val="000000"/>
                </a:solidFill>
              </a:ln>
            </c:spPr>
          </c:dPt>
          <c:dPt>
            <c:idx val="7"/>
            <c:invertIfNegative val="0"/>
            <c:spPr>
              <a:solidFill>
                <a:srgbClr val="FFFFFF"/>
              </a:solidFill>
              <a:ln w="12700">
                <a:solidFill>
                  <a:srgbClr val="000000"/>
                </a:solidFill>
              </a:ln>
            </c:spPr>
          </c:dPt>
          <c:dPt>
            <c:idx val="8"/>
            <c:invertIfNegative val="0"/>
            <c:spPr>
              <a:solidFill>
                <a:srgbClr val="000000"/>
              </a:solidFill>
              <a:ln w="12700">
                <a:solidFill>
                  <a:srgbClr val="000000"/>
                </a:solidFill>
              </a:ln>
            </c:spPr>
          </c:dPt>
          <c:dPt>
            <c:idx val="9"/>
            <c:invertIfNegative val="0"/>
            <c:spPr>
              <a:solidFill>
                <a:srgbClr val="000000"/>
              </a:solidFill>
              <a:ln w="12700">
                <a:solidFill>
                  <a:srgbClr val="000000"/>
                </a:solidFill>
              </a:ln>
            </c:spPr>
          </c:dPt>
          <c:cat>
            <c:strRef>
              <c:f>'[1]Export_Quantity'!$A$2:$A$11</c:f>
              <c:strCache>
                <c:ptCount val="10"/>
                <c:pt idx="0">
                  <c:v>Hungary</c:v>
                </c:pt>
                <c:pt idx="1">
                  <c:v>Australia</c:v>
                </c:pt>
                <c:pt idx="2">
                  <c:v>France</c:v>
                </c:pt>
                <c:pt idx="3">
                  <c:v>Netherlands</c:v>
                </c:pt>
                <c:pt idx="4">
                  <c:v>Thailand</c:v>
                </c:pt>
                <c:pt idx="5">
                  <c:v>Spain</c:v>
                </c:pt>
                <c:pt idx="6">
                  <c:v>Greece</c:v>
                </c:pt>
                <c:pt idx="7">
                  <c:v>United States of America</c:v>
                </c:pt>
                <c:pt idx="8">
                  <c:v>Mexico</c:v>
                </c:pt>
                <c:pt idx="9">
                  <c:v>Peru</c:v>
                </c:pt>
              </c:strCache>
            </c:strRef>
          </c:cat>
          <c:val>
            <c:numRef>
              <c:f>'[1]Export_Quantity'!$B$2:$B$11</c:f>
              <c:numCache>
                <c:ptCount val="10"/>
                <c:pt idx="0">
                  <c:v>3145</c:v>
                </c:pt>
                <c:pt idx="1">
                  <c:v>3286</c:v>
                </c:pt>
                <c:pt idx="2">
                  <c:v>3345</c:v>
                </c:pt>
                <c:pt idx="3">
                  <c:v>12435</c:v>
                </c:pt>
                <c:pt idx="4">
                  <c:v>13266</c:v>
                </c:pt>
                <c:pt idx="5">
                  <c:v>13493</c:v>
                </c:pt>
                <c:pt idx="6">
                  <c:v>14574</c:v>
                </c:pt>
                <c:pt idx="7">
                  <c:v>25463</c:v>
                </c:pt>
                <c:pt idx="8">
                  <c:v>63489</c:v>
                </c:pt>
                <c:pt idx="9">
                  <c:v>109808</c:v>
                </c:pt>
              </c:numCache>
            </c:numRef>
          </c:val>
        </c:ser>
        <c:axId val="5327073"/>
        <c:axId val="47943658"/>
      </c:barChart>
      <c:catAx>
        <c:axId val="5327073"/>
        <c:scaling>
          <c:orientation val="minMax"/>
        </c:scaling>
        <c:axPos val="l"/>
        <c:delete val="0"/>
        <c:numFmt formatCode="General" sourceLinked="1"/>
        <c:majorTickMark val="out"/>
        <c:minorTickMark val="none"/>
        <c:tickLblPos val="nextTo"/>
        <c:spPr>
          <a:ln w="3175">
            <a:solidFill>
              <a:srgbClr val="000000"/>
            </a:solidFill>
          </a:ln>
        </c:spPr>
        <c:crossAx val="47943658"/>
        <c:crosses val="autoZero"/>
        <c:auto val="1"/>
        <c:lblOffset val="100"/>
        <c:tickLblSkip val="1"/>
        <c:noMultiLvlLbl val="0"/>
      </c:catAx>
      <c:valAx>
        <c:axId val="47943658"/>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55"/>
              <c:y val="-0.019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27073"/>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Asparagus export values</a:t>
            </a:r>
          </a:p>
        </c:rich>
      </c:tx>
      <c:layout>
        <c:manualLayout>
          <c:xMode val="factor"/>
          <c:yMode val="factor"/>
          <c:x val="0.01"/>
          <c:y val="-0.006"/>
        </c:manualLayout>
      </c:layout>
      <c:spPr>
        <a:noFill/>
        <a:ln w="3175">
          <a:noFill/>
        </a:ln>
      </c:spPr>
    </c:title>
    <c:plotArea>
      <c:layout>
        <c:manualLayout>
          <c:xMode val="edge"/>
          <c:yMode val="edge"/>
          <c:x val="0.016"/>
          <c:y val="0.133"/>
          <c:w val="0.95925"/>
          <c:h val="0.760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BFBFBF"/>
              </a:solidFill>
              <a:ln w="12700">
                <a:solidFill>
                  <a:srgbClr val="000000"/>
                </a:solidFill>
              </a:ln>
            </c:spPr>
          </c:dPt>
          <c:dPt>
            <c:idx val="2"/>
            <c:invertIfNegative val="0"/>
            <c:spPr>
              <a:solidFill>
                <a:srgbClr val="000000"/>
              </a:solidFill>
              <a:ln w="12700">
                <a:solidFill>
                  <a:srgbClr val="000000"/>
                </a:solidFill>
              </a:ln>
            </c:spPr>
          </c:dPt>
          <c:dPt>
            <c:idx val="7"/>
            <c:invertIfNegative val="0"/>
            <c:spPr>
              <a:solidFill>
                <a:srgbClr val="FFFFFF"/>
              </a:solidFill>
              <a:ln w="12700">
                <a:solidFill>
                  <a:srgbClr val="000000"/>
                </a:solidFill>
              </a:ln>
            </c:spPr>
          </c:dPt>
          <c:dPt>
            <c:idx val="8"/>
            <c:invertIfNegative val="0"/>
            <c:spPr>
              <a:solidFill>
                <a:srgbClr val="000000"/>
              </a:solidFill>
              <a:ln w="12700">
                <a:solidFill>
                  <a:srgbClr val="000000"/>
                </a:solidFill>
              </a:ln>
            </c:spPr>
          </c:dPt>
          <c:dPt>
            <c:idx val="9"/>
            <c:invertIfNegative val="0"/>
            <c:spPr>
              <a:solidFill>
                <a:srgbClr val="000000"/>
              </a:solidFill>
              <a:ln w="12700">
                <a:solidFill>
                  <a:srgbClr val="000000"/>
                </a:solidFill>
              </a:ln>
            </c:spPr>
          </c:dPt>
          <c:cat>
            <c:strRef>
              <c:f>'[1]Export_Value'!$A$2:$A$11</c:f>
              <c:strCache>
                <c:ptCount val="10"/>
                <c:pt idx="0">
                  <c:v>Italy</c:v>
                </c:pt>
                <c:pt idx="1">
                  <c:v>France</c:v>
                </c:pt>
                <c:pt idx="2">
                  <c:v>Australia</c:v>
                </c:pt>
                <c:pt idx="3">
                  <c:v>Thailand</c:v>
                </c:pt>
                <c:pt idx="4">
                  <c:v>Greece</c:v>
                </c:pt>
                <c:pt idx="5">
                  <c:v>Spain</c:v>
                </c:pt>
                <c:pt idx="6">
                  <c:v>Netherlands</c:v>
                </c:pt>
                <c:pt idx="7">
                  <c:v>United States of America</c:v>
                </c:pt>
                <c:pt idx="8">
                  <c:v>Mexico</c:v>
                </c:pt>
                <c:pt idx="9">
                  <c:v>Peru</c:v>
                </c:pt>
              </c:strCache>
            </c:strRef>
          </c:cat>
          <c:val>
            <c:numRef>
              <c:f>'[1]Export_Value'!$B$2:$B$11</c:f>
              <c:numCache>
                <c:ptCount val="10"/>
                <c:pt idx="0">
                  <c:v>12741</c:v>
                </c:pt>
                <c:pt idx="1">
                  <c:v>17461</c:v>
                </c:pt>
                <c:pt idx="2">
                  <c:v>20862</c:v>
                </c:pt>
                <c:pt idx="3">
                  <c:v>23411</c:v>
                </c:pt>
                <c:pt idx="4">
                  <c:v>50127</c:v>
                </c:pt>
                <c:pt idx="5">
                  <c:v>50887</c:v>
                </c:pt>
                <c:pt idx="6">
                  <c:v>67887</c:v>
                </c:pt>
                <c:pt idx="7">
                  <c:v>95178</c:v>
                </c:pt>
                <c:pt idx="8">
                  <c:v>101582</c:v>
                </c:pt>
                <c:pt idx="9">
                  <c:v>230427</c:v>
                </c:pt>
              </c:numCache>
            </c:numRef>
          </c:val>
        </c:ser>
        <c:axId val="28839739"/>
        <c:axId val="58231060"/>
      </c:barChart>
      <c:catAx>
        <c:axId val="28839739"/>
        <c:scaling>
          <c:orientation val="minMax"/>
        </c:scaling>
        <c:axPos val="l"/>
        <c:delete val="0"/>
        <c:numFmt formatCode="General" sourceLinked="1"/>
        <c:majorTickMark val="out"/>
        <c:minorTickMark val="none"/>
        <c:tickLblPos val="nextTo"/>
        <c:spPr>
          <a:ln w="3175">
            <a:solidFill>
              <a:srgbClr val="000000"/>
            </a:solidFill>
          </a:ln>
        </c:spPr>
        <c:crossAx val="58231060"/>
        <c:crosses val="autoZero"/>
        <c:auto val="1"/>
        <c:lblOffset val="100"/>
        <c:tickLblSkip val="1"/>
        <c:noMultiLvlLbl val="0"/>
      </c:catAx>
      <c:valAx>
        <c:axId val="58231060"/>
        <c:scaling>
          <c:orientation val="minMax"/>
        </c:scaling>
        <c:axPos val="b"/>
        <c:title>
          <c:tx>
            <c:rich>
              <a:bodyPr vert="horz" rot="0" anchor="ctr"/>
              <a:lstStyle/>
              <a:p>
                <a:pPr algn="ctr">
                  <a:defRPr/>
                </a:pPr>
                <a:r>
                  <a:rPr lang="en-US" cap="none" sz="800" b="1" i="0" u="none" baseline="0">
                    <a:solidFill>
                      <a:srgbClr val="000000"/>
                    </a:solidFill>
                  </a:rPr>
                  <a:t>Million US$</a:t>
                </a:r>
              </a:p>
            </c:rich>
          </c:tx>
          <c:layout>
            <c:manualLayout>
              <c:xMode val="factor"/>
              <c:yMode val="factor"/>
              <c:x val="-0.006"/>
              <c:y val="-0.018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crossAx val="28839739"/>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3</xdr:row>
      <xdr:rowOff>28575</xdr:rowOff>
    </xdr:from>
    <xdr:to>
      <xdr:col>13</xdr:col>
      <xdr:colOff>9525</xdr:colOff>
      <xdr:row>22</xdr:row>
      <xdr:rowOff>9525</xdr:rowOff>
    </xdr:to>
    <xdr:graphicFrame>
      <xdr:nvGraphicFramePr>
        <xdr:cNvPr id="1" name="Chart 1"/>
        <xdr:cNvGraphicFramePr/>
      </xdr:nvGraphicFramePr>
      <xdr:xfrm>
        <a:off x="4981575" y="752475"/>
        <a:ext cx="4867275" cy="3057525"/>
      </xdr:xfrm>
      <a:graphic>
        <a:graphicData uri="http://schemas.openxmlformats.org/drawingml/2006/chart">
          <c:chart xmlns:c="http://schemas.openxmlformats.org/drawingml/2006/chart" r:id="rId1"/>
        </a:graphicData>
      </a:graphic>
    </xdr:graphicFrame>
    <xdr:clientData/>
  </xdr:twoCellAnchor>
  <xdr:twoCellAnchor>
    <xdr:from>
      <xdr:col>5</xdr:col>
      <xdr:colOff>19050</xdr:colOff>
      <xdr:row>23</xdr:row>
      <xdr:rowOff>0</xdr:rowOff>
    </xdr:from>
    <xdr:to>
      <xdr:col>13</xdr:col>
      <xdr:colOff>19050</xdr:colOff>
      <xdr:row>41</xdr:row>
      <xdr:rowOff>0</xdr:rowOff>
    </xdr:to>
    <xdr:graphicFrame>
      <xdr:nvGraphicFramePr>
        <xdr:cNvPr id="2" name="Chart 2"/>
        <xdr:cNvGraphicFramePr/>
      </xdr:nvGraphicFramePr>
      <xdr:xfrm>
        <a:off x="4981575" y="3962400"/>
        <a:ext cx="4876800" cy="2914650"/>
      </xdr:xfrm>
      <a:graphic>
        <a:graphicData uri="http://schemas.openxmlformats.org/drawingml/2006/chart">
          <c:chart xmlns:c="http://schemas.openxmlformats.org/drawingml/2006/chart" r:id="rId2"/>
        </a:graphicData>
      </a:graphic>
    </xdr:graphicFrame>
    <xdr:clientData/>
  </xdr:twoCellAnchor>
  <xdr:twoCellAnchor>
    <xdr:from>
      <xdr:col>5</xdr:col>
      <xdr:colOff>19050</xdr:colOff>
      <xdr:row>42</xdr:row>
      <xdr:rowOff>9525</xdr:rowOff>
    </xdr:from>
    <xdr:to>
      <xdr:col>13</xdr:col>
      <xdr:colOff>28575</xdr:colOff>
      <xdr:row>62</xdr:row>
      <xdr:rowOff>19050</xdr:rowOff>
    </xdr:to>
    <xdr:graphicFrame>
      <xdr:nvGraphicFramePr>
        <xdr:cNvPr id="3" name="Chart 3"/>
        <xdr:cNvGraphicFramePr/>
      </xdr:nvGraphicFramePr>
      <xdr:xfrm>
        <a:off x="4981575" y="7048500"/>
        <a:ext cx="4886325" cy="3248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g2011-Asparagu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paragus"/>
      <sheetName val="Production_Quantity"/>
      <sheetName val="Export_Quantity"/>
      <sheetName val="Export_Value"/>
    </sheetNames>
    <sheetDataSet>
      <sheetData sheetId="0">
        <row r="2">
          <cell r="A2" t="str">
            <v>Antigua and Barbuda</v>
          </cell>
          <cell r="B2" t="str">
            <v>nd</v>
          </cell>
          <cell r="C2" t="str">
            <v>nd</v>
          </cell>
          <cell r="D2" t="str">
            <v>nd</v>
          </cell>
        </row>
        <row r="3">
          <cell r="A3" t="str">
            <v>Argentina</v>
          </cell>
          <cell r="B3">
            <v>8.141</v>
          </cell>
          <cell r="C3">
            <v>0.163</v>
          </cell>
          <cell r="D3">
            <v>464</v>
          </cell>
        </row>
        <row r="4">
          <cell r="A4" t="str">
            <v>Australia</v>
          </cell>
          <cell r="B4">
            <v>6.981</v>
          </cell>
          <cell r="C4">
            <v>3.286</v>
          </cell>
          <cell r="D4">
            <v>20862</v>
          </cell>
        </row>
        <row r="5">
          <cell r="A5" t="str">
            <v>Austria</v>
          </cell>
          <cell r="B5">
            <v>2.479</v>
          </cell>
          <cell r="C5">
            <v>0.55</v>
          </cell>
          <cell r="D5">
            <v>3394</v>
          </cell>
        </row>
        <row r="6">
          <cell r="A6" t="str">
            <v>Bahamas</v>
          </cell>
          <cell r="B6" t="str">
            <v>nd</v>
          </cell>
          <cell r="C6" t="str">
            <v>nd</v>
          </cell>
          <cell r="D6" t="str">
            <v>nd</v>
          </cell>
        </row>
        <row r="7">
          <cell r="A7" t="str">
            <v>Barbados</v>
          </cell>
          <cell r="B7" t="str">
            <v>nd</v>
          </cell>
          <cell r="C7" t="str">
            <v>nd</v>
          </cell>
          <cell r="D7">
            <v>1</v>
          </cell>
        </row>
        <row r="8">
          <cell r="A8" t="str">
            <v>Belgium</v>
          </cell>
          <cell r="B8">
            <v>1.5</v>
          </cell>
          <cell r="C8">
            <v>1.495</v>
          </cell>
          <cell r="D8">
            <v>8733</v>
          </cell>
        </row>
        <row r="9">
          <cell r="A9" t="str">
            <v>Belize</v>
          </cell>
          <cell r="B9" t="str">
            <v>nd</v>
          </cell>
          <cell r="C9" t="str">
            <v>nd</v>
          </cell>
          <cell r="D9" t="str">
            <v>nd</v>
          </cell>
        </row>
        <row r="10">
          <cell r="A10" t="str">
            <v>Bermuda</v>
          </cell>
          <cell r="B10" t="str">
            <v>nd</v>
          </cell>
          <cell r="C10" t="str">
            <v>nd</v>
          </cell>
          <cell r="D10" t="str">
            <v>nd</v>
          </cell>
        </row>
        <row r="11">
          <cell r="A11" t="str">
            <v>Bolivia</v>
          </cell>
          <cell r="B11" t="str">
            <v>nd</v>
          </cell>
          <cell r="C11" t="str">
            <v>nd</v>
          </cell>
          <cell r="D11" t="str">
            <v>nd</v>
          </cell>
        </row>
        <row r="12">
          <cell r="A12" t="str">
            <v>Brazil</v>
          </cell>
          <cell r="B12" t="str">
            <v>nd</v>
          </cell>
          <cell r="C12" t="str">
            <v>nd</v>
          </cell>
          <cell r="D12" t="str">
            <v>nd</v>
          </cell>
        </row>
        <row r="13">
          <cell r="A13" t="str">
            <v>Cayman Islands</v>
          </cell>
          <cell r="B13" t="str">
            <v>nd</v>
          </cell>
          <cell r="C13" t="str">
            <v>nd</v>
          </cell>
          <cell r="D13" t="str">
            <v>nd</v>
          </cell>
        </row>
        <row r="14">
          <cell r="A14" t="str">
            <v>Chile</v>
          </cell>
          <cell r="B14">
            <v>18.849</v>
          </cell>
          <cell r="C14">
            <v>0.151</v>
          </cell>
          <cell r="D14">
            <v>251</v>
          </cell>
        </row>
        <row r="15">
          <cell r="A15" t="str">
            <v>Colombia</v>
          </cell>
          <cell r="B15">
            <v>0.082</v>
          </cell>
          <cell r="C15">
            <v>0.22</v>
          </cell>
          <cell r="D15">
            <v>489</v>
          </cell>
        </row>
        <row r="16">
          <cell r="A16" t="str">
            <v>Costa Rica</v>
          </cell>
          <cell r="B16" t="str">
            <v>nd</v>
          </cell>
          <cell r="C16">
            <v>0.002</v>
          </cell>
          <cell r="D16">
            <v>14</v>
          </cell>
        </row>
        <row r="17">
          <cell r="A17" t="str">
            <v>Dominican Republic</v>
          </cell>
          <cell r="B17" t="str">
            <v>nd</v>
          </cell>
          <cell r="C17" t="str">
            <v>nd</v>
          </cell>
          <cell r="D17" t="str">
            <v>nd</v>
          </cell>
        </row>
        <row r="18">
          <cell r="A18" t="str">
            <v>Ecuador</v>
          </cell>
          <cell r="B18">
            <v>1.019</v>
          </cell>
          <cell r="C18">
            <v>0.357</v>
          </cell>
          <cell r="D18">
            <v>588</v>
          </cell>
        </row>
        <row r="19">
          <cell r="A19" t="str">
            <v>El Salvador</v>
          </cell>
          <cell r="B19" t="str">
            <v>nd</v>
          </cell>
          <cell r="C19" t="str">
            <v>nd</v>
          </cell>
          <cell r="D19" t="str">
            <v>nd</v>
          </cell>
        </row>
        <row r="20">
          <cell r="A20" t="str">
            <v>French Guiana</v>
          </cell>
          <cell r="B20" t="str">
            <v>nd</v>
          </cell>
          <cell r="C20" t="str">
            <v>nd</v>
          </cell>
          <cell r="D20" t="str">
            <v>nd</v>
          </cell>
        </row>
        <row r="21">
          <cell r="A21" t="str">
            <v>Guatemala</v>
          </cell>
          <cell r="B21" t="str">
            <v>nd</v>
          </cell>
          <cell r="C21">
            <v>0.351</v>
          </cell>
          <cell r="D21">
            <v>561</v>
          </cell>
        </row>
        <row r="22">
          <cell r="A22" t="str">
            <v>Guyana</v>
          </cell>
          <cell r="B22" t="str">
            <v>nd</v>
          </cell>
          <cell r="C22" t="str">
            <v>nd</v>
          </cell>
          <cell r="D22" t="str">
            <v>nd</v>
          </cell>
        </row>
        <row r="23">
          <cell r="A23" t="str">
            <v>Haiti</v>
          </cell>
          <cell r="B23" t="str">
            <v>nd</v>
          </cell>
          <cell r="C23" t="str">
            <v>nd</v>
          </cell>
          <cell r="D23" t="str">
            <v>nd</v>
          </cell>
        </row>
        <row r="24">
          <cell r="A24" t="str">
            <v>Honduras</v>
          </cell>
          <cell r="B24" t="str">
            <v>nd</v>
          </cell>
          <cell r="C24" t="str">
            <v>nd</v>
          </cell>
          <cell r="D24" t="str">
            <v>nd</v>
          </cell>
        </row>
        <row r="25">
          <cell r="A25" t="str">
            <v>Jamaica</v>
          </cell>
          <cell r="B25" t="str">
            <v>nd</v>
          </cell>
          <cell r="C25" t="str">
            <v>nd</v>
          </cell>
          <cell r="D25" t="str">
            <v>nd</v>
          </cell>
        </row>
        <row r="26">
          <cell r="A26" t="str">
            <v>Japan</v>
          </cell>
          <cell r="B26">
            <v>28</v>
          </cell>
          <cell r="C26" t="str">
            <v>nd</v>
          </cell>
          <cell r="D26" t="str">
            <v>nd</v>
          </cell>
        </row>
        <row r="27">
          <cell r="A27" t="str">
            <v>Mexico</v>
          </cell>
          <cell r="B27">
            <v>63.95</v>
          </cell>
          <cell r="C27">
            <v>63.489</v>
          </cell>
          <cell r="D27">
            <v>101582</v>
          </cell>
        </row>
        <row r="28">
          <cell r="A28" t="str">
            <v>Montserrat</v>
          </cell>
          <cell r="B28" t="str">
            <v>nd</v>
          </cell>
          <cell r="C28" t="str">
            <v>nd</v>
          </cell>
          <cell r="D28" t="str">
            <v>nd</v>
          </cell>
        </row>
        <row r="29">
          <cell r="A29" t="str">
            <v>New Zealand</v>
          </cell>
          <cell r="B29">
            <v>2.2</v>
          </cell>
          <cell r="C29">
            <v>0.279</v>
          </cell>
          <cell r="D29">
            <v>1877</v>
          </cell>
        </row>
        <row r="30">
          <cell r="A30" t="str">
            <v>Nicaragua</v>
          </cell>
          <cell r="B30" t="str">
            <v>nd</v>
          </cell>
          <cell r="C30" t="str">
            <v>nd</v>
          </cell>
          <cell r="D30" t="str">
            <v>nd</v>
          </cell>
        </row>
        <row r="31">
          <cell r="A31" t="str">
            <v>Panama</v>
          </cell>
          <cell r="B31" t="str">
            <v>nd</v>
          </cell>
          <cell r="C31" t="str">
            <v>nd</v>
          </cell>
          <cell r="D31" t="str">
            <v>nd</v>
          </cell>
        </row>
        <row r="32">
          <cell r="A32" t="str">
            <v>Paraguay</v>
          </cell>
          <cell r="B32" t="str">
            <v>nd</v>
          </cell>
          <cell r="C32" t="str">
            <v>nd</v>
          </cell>
          <cell r="D32" t="str">
            <v>nd</v>
          </cell>
        </row>
        <row r="33">
          <cell r="A33" t="str">
            <v>Peru</v>
          </cell>
          <cell r="B33">
            <v>313.88</v>
          </cell>
          <cell r="C33">
            <v>109.808</v>
          </cell>
          <cell r="D33">
            <v>230427</v>
          </cell>
        </row>
        <row r="34">
          <cell r="A34" t="str">
            <v>South Africa</v>
          </cell>
          <cell r="B34">
            <v>0.773</v>
          </cell>
          <cell r="C34">
            <v>0.079</v>
          </cell>
          <cell r="D34">
            <v>341</v>
          </cell>
        </row>
        <row r="35">
          <cell r="A35" t="str">
            <v>Suriname</v>
          </cell>
          <cell r="B35" t="str">
            <v>nd</v>
          </cell>
          <cell r="C35" t="str">
            <v>nd</v>
          </cell>
          <cell r="D35" t="str">
            <v>nd</v>
          </cell>
        </row>
        <row r="36">
          <cell r="A36" t="str">
            <v>Uruguay</v>
          </cell>
          <cell r="B36" t="str">
            <v>nd</v>
          </cell>
          <cell r="C36" t="str">
            <v>nd</v>
          </cell>
          <cell r="D36" t="str">
            <v>nd</v>
          </cell>
        </row>
        <row r="37">
          <cell r="A37" t="str">
            <v>Venezuela</v>
          </cell>
          <cell r="B37" t="str">
            <v>nd</v>
          </cell>
          <cell r="C37" t="str">
            <v>nd</v>
          </cell>
          <cell r="D37" t="str">
            <v>nd</v>
          </cell>
        </row>
      </sheetData>
      <sheetData sheetId="1">
        <row r="2">
          <cell r="A2" t="str">
            <v>France</v>
          </cell>
          <cell r="B2">
            <v>18423</v>
          </cell>
        </row>
        <row r="3">
          <cell r="A3" t="str">
            <v>Chile</v>
          </cell>
          <cell r="B3">
            <v>18849</v>
          </cell>
        </row>
        <row r="4">
          <cell r="A4" t="str">
            <v>Japan</v>
          </cell>
          <cell r="B4">
            <v>28000</v>
          </cell>
        </row>
        <row r="5">
          <cell r="A5" t="str">
            <v>Italy</v>
          </cell>
          <cell r="B5">
            <v>44500</v>
          </cell>
        </row>
        <row r="6">
          <cell r="A6" t="str">
            <v>Spain</v>
          </cell>
          <cell r="B6">
            <v>48800</v>
          </cell>
        </row>
        <row r="7">
          <cell r="A7" t="str">
            <v>United States of America</v>
          </cell>
          <cell r="B7">
            <v>49670</v>
          </cell>
        </row>
        <row r="8">
          <cell r="A8" t="str">
            <v>Mexico</v>
          </cell>
          <cell r="B8">
            <v>63950</v>
          </cell>
        </row>
        <row r="9">
          <cell r="A9" t="str">
            <v>Germany</v>
          </cell>
          <cell r="B9">
            <v>98193</v>
          </cell>
        </row>
        <row r="10">
          <cell r="A10" t="str">
            <v>Peru</v>
          </cell>
          <cell r="B10">
            <v>313880</v>
          </cell>
        </row>
        <row r="11">
          <cell r="A11" t="str">
            <v>China</v>
          </cell>
          <cell r="B11">
            <v>6502479</v>
          </cell>
        </row>
        <row r="13">
          <cell r="B13">
            <v>17000</v>
          </cell>
        </row>
        <row r="14">
          <cell r="B14">
            <v>16137</v>
          </cell>
        </row>
        <row r="15">
          <cell r="B15">
            <v>14500</v>
          </cell>
        </row>
        <row r="16">
          <cell r="B16">
            <v>13437</v>
          </cell>
        </row>
        <row r="17">
          <cell r="B17">
            <v>8141</v>
          </cell>
        </row>
        <row r="18">
          <cell r="B18">
            <v>7856</v>
          </cell>
        </row>
        <row r="19">
          <cell r="B19">
            <v>7121</v>
          </cell>
        </row>
        <row r="20">
          <cell r="B20">
            <v>6981</v>
          </cell>
        </row>
        <row r="21">
          <cell r="B21">
            <v>6457</v>
          </cell>
        </row>
        <row r="22">
          <cell r="B22">
            <v>4649</v>
          </cell>
        </row>
        <row r="23">
          <cell r="B23">
            <v>3390</v>
          </cell>
        </row>
        <row r="24">
          <cell r="B24">
            <v>2924</v>
          </cell>
        </row>
        <row r="25">
          <cell r="B25">
            <v>2479</v>
          </cell>
        </row>
        <row r="26">
          <cell r="B26">
            <v>2200</v>
          </cell>
        </row>
        <row r="27">
          <cell r="B27">
            <v>2054</v>
          </cell>
        </row>
        <row r="28">
          <cell r="B28">
            <v>1500</v>
          </cell>
        </row>
        <row r="29">
          <cell r="B29">
            <v>1296</v>
          </cell>
        </row>
        <row r="30">
          <cell r="B30">
            <v>1019</v>
          </cell>
        </row>
        <row r="31">
          <cell r="B31">
            <v>773</v>
          </cell>
        </row>
        <row r="32">
          <cell r="B32">
            <v>773</v>
          </cell>
        </row>
        <row r="33">
          <cell r="B33">
            <v>701</v>
          </cell>
        </row>
        <row r="34">
          <cell r="B34">
            <v>368</v>
          </cell>
        </row>
        <row r="35">
          <cell r="B35">
            <v>235</v>
          </cell>
        </row>
        <row r="36">
          <cell r="B36">
            <v>217</v>
          </cell>
        </row>
        <row r="37">
          <cell r="B37">
            <v>151</v>
          </cell>
        </row>
        <row r="38">
          <cell r="B38">
            <v>91</v>
          </cell>
        </row>
        <row r="39">
          <cell r="B39">
            <v>83</v>
          </cell>
        </row>
        <row r="40">
          <cell r="B40">
            <v>82</v>
          </cell>
        </row>
        <row r="41">
          <cell r="B41">
            <v>51</v>
          </cell>
        </row>
        <row r="42">
          <cell r="B42">
            <v>18</v>
          </cell>
        </row>
        <row r="43">
          <cell r="B43">
            <v>4</v>
          </cell>
        </row>
        <row r="46">
          <cell r="B46">
            <v>1320222</v>
          </cell>
        </row>
      </sheetData>
      <sheetData sheetId="2">
        <row r="2">
          <cell r="A2" t="str">
            <v>Hungary</v>
          </cell>
          <cell r="B2">
            <v>3145</v>
          </cell>
        </row>
        <row r="3">
          <cell r="A3" t="str">
            <v>Australia</v>
          </cell>
          <cell r="B3">
            <v>3286</v>
          </cell>
        </row>
        <row r="4">
          <cell r="A4" t="str">
            <v>France</v>
          </cell>
          <cell r="B4">
            <v>3345</v>
          </cell>
        </row>
        <row r="5">
          <cell r="A5" t="str">
            <v>Netherlands</v>
          </cell>
          <cell r="B5">
            <v>12435</v>
          </cell>
        </row>
        <row r="6">
          <cell r="A6" t="str">
            <v>Thailand</v>
          </cell>
          <cell r="B6">
            <v>13266</v>
          </cell>
        </row>
        <row r="7">
          <cell r="A7" t="str">
            <v>Spain</v>
          </cell>
          <cell r="B7">
            <v>13493</v>
          </cell>
        </row>
        <row r="8">
          <cell r="A8" t="str">
            <v>Greece</v>
          </cell>
          <cell r="B8">
            <v>14574</v>
          </cell>
        </row>
        <row r="9">
          <cell r="A9" t="str">
            <v>United States of America</v>
          </cell>
          <cell r="B9">
            <v>25463</v>
          </cell>
        </row>
        <row r="10">
          <cell r="A10" t="str">
            <v>Mexico</v>
          </cell>
          <cell r="B10">
            <v>63489</v>
          </cell>
        </row>
        <row r="11">
          <cell r="A11" t="str">
            <v>Peru</v>
          </cell>
          <cell r="B11">
            <v>109808</v>
          </cell>
        </row>
        <row r="13">
          <cell r="B13">
            <v>3121</v>
          </cell>
        </row>
        <row r="14">
          <cell r="B14">
            <v>2404</v>
          </cell>
        </row>
        <row r="15">
          <cell r="B15">
            <v>1527</v>
          </cell>
        </row>
        <row r="16">
          <cell r="B16">
            <v>1495</v>
          </cell>
        </row>
        <row r="17">
          <cell r="B17">
            <v>1399</v>
          </cell>
        </row>
        <row r="18">
          <cell r="B18">
            <v>1274</v>
          </cell>
        </row>
        <row r="19">
          <cell r="B19">
            <v>1255</v>
          </cell>
        </row>
        <row r="20">
          <cell r="B20">
            <v>1195</v>
          </cell>
        </row>
        <row r="21">
          <cell r="B21">
            <v>550</v>
          </cell>
        </row>
        <row r="22">
          <cell r="B22">
            <v>428</v>
          </cell>
        </row>
        <row r="23">
          <cell r="B23">
            <v>357</v>
          </cell>
        </row>
        <row r="24">
          <cell r="B24">
            <v>351</v>
          </cell>
        </row>
        <row r="25">
          <cell r="B25">
            <v>306</v>
          </cell>
        </row>
        <row r="26">
          <cell r="B26">
            <v>279</v>
          </cell>
        </row>
        <row r="27">
          <cell r="B27">
            <v>260</v>
          </cell>
        </row>
        <row r="28">
          <cell r="B28">
            <v>220</v>
          </cell>
        </row>
        <row r="29">
          <cell r="B29">
            <v>166</v>
          </cell>
        </row>
        <row r="30">
          <cell r="B30">
            <v>163</v>
          </cell>
        </row>
        <row r="31">
          <cell r="B31">
            <v>151</v>
          </cell>
        </row>
        <row r="32">
          <cell r="B32">
            <v>145</v>
          </cell>
        </row>
        <row r="33">
          <cell r="B33">
            <v>131</v>
          </cell>
        </row>
        <row r="34">
          <cell r="B34">
            <v>86</v>
          </cell>
        </row>
        <row r="35">
          <cell r="B35">
            <v>79</v>
          </cell>
        </row>
        <row r="36">
          <cell r="B36">
            <v>74</v>
          </cell>
        </row>
        <row r="37">
          <cell r="B37">
            <v>45</v>
          </cell>
        </row>
        <row r="38">
          <cell r="B38">
            <v>42</v>
          </cell>
        </row>
        <row r="39">
          <cell r="B39">
            <v>29</v>
          </cell>
        </row>
        <row r="40">
          <cell r="B40">
            <v>29</v>
          </cell>
        </row>
        <row r="41">
          <cell r="B41">
            <v>28</v>
          </cell>
        </row>
        <row r="42">
          <cell r="B42">
            <v>15</v>
          </cell>
        </row>
        <row r="43">
          <cell r="B43">
            <v>14</v>
          </cell>
        </row>
        <row r="44">
          <cell r="B44">
            <v>8</v>
          </cell>
        </row>
        <row r="45">
          <cell r="B45">
            <v>5</v>
          </cell>
        </row>
        <row r="46">
          <cell r="B46">
            <v>5</v>
          </cell>
        </row>
        <row r="47">
          <cell r="B47">
            <v>4</v>
          </cell>
        </row>
        <row r="48">
          <cell r="B48">
            <v>3</v>
          </cell>
        </row>
        <row r="49">
          <cell r="B49">
            <v>2</v>
          </cell>
        </row>
        <row r="50">
          <cell r="B50">
            <v>2</v>
          </cell>
        </row>
        <row r="51">
          <cell r="B51">
            <v>2</v>
          </cell>
        </row>
        <row r="52">
          <cell r="B52">
            <v>2</v>
          </cell>
        </row>
        <row r="53">
          <cell r="B53">
            <v>2</v>
          </cell>
        </row>
        <row r="54">
          <cell r="B54">
            <v>2</v>
          </cell>
        </row>
        <row r="55">
          <cell r="B55">
            <v>1</v>
          </cell>
        </row>
        <row r="56">
          <cell r="B56">
            <v>1</v>
          </cell>
        </row>
        <row r="57">
          <cell r="B57">
            <v>1</v>
          </cell>
        </row>
        <row r="58">
          <cell r="B58">
            <v>1</v>
          </cell>
        </row>
        <row r="61">
          <cell r="B61">
            <v>1320222</v>
          </cell>
        </row>
      </sheetData>
      <sheetData sheetId="3">
        <row r="2">
          <cell r="A2" t="str">
            <v>Italy</v>
          </cell>
          <cell r="B2">
            <v>12741</v>
          </cell>
        </row>
        <row r="3">
          <cell r="A3" t="str">
            <v>France</v>
          </cell>
          <cell r="B3">
            <v>17461</v>
          </cell>
        </row>
        <row r="4">
          <cell r="A4" t="str">
            <v>Australia</v>
          </cell>
          <cell r="B4">
            <v>20862</v>
          </cell>
        </row>
        <row r="5">
          <cell r="A5" t="str">
            <v>Thailand</v>
          </cell>
          <cell r="B5">
            <v>23411</v>
          </cell>
        </row>
        <row r="6">
          <cell r="A6" t="str">
            <v>Greece</v>
          </cell>
          <cell r="B6">
            <v>50127</v>
          </cell>
        </row>
        <row r="7">
          <cell r="A7" t="str">
            <v>Spain</v>
          </cell>
          <cell r="B7">
            <v>50887</v>
          </cell>
        </row>
        <row r="8">
          <cell r="A8" t="str">
            <v>Netherlands</v>
          </cell>
          <cell r="B8">
            <v>67887</v>
          </cell>
        </row>
        <row r="9">
          <cell r="A9" t="str">
            <v>United States of America</v>
          </cell>
          <cell r="B9">
            <v>95178</v>
          </cell>
        </row>
        <row r="10">
          <cell r="A10" t="str">
            <v>Mexico</v>
          </cell>
          <cell r="B10">
            <v>101582</v>
          </cell>
        </row>
        <row r="11">
          <cell r="A11" t="str">
            <v>Peru</v>
          </cell>
          <cell r="B11">
            <v>230427</v>
          </cell>
        </row>
        <row r="13">
          <cell r="B13">
            <v>11433</v>
          </cell>
        </row>
        <row r="14">
          <cell r="B14">
            <v>11093</v>
          </cell>
        </row>
        <row r="15">
          <cell r="B15">
            <v>8733</v>
          </cell>
        </row>
        <row r="16">
          <cell r="B16">
            <v>6249</v>
          </cell>
        </row>
        <row r="17">
          <cell r="B17">
            <v>4546</v>
          </cell>
        </row>
        <row r="18">
          <cell r="B18">
            <v>4050</v>
          </cell>
        </row>
        <row r="19">
          <cell r="B19">
            <v>3784</v>
          </cell>
        </row>
        <row r="20">
          <cell r="B20">
            <v>3394</v>
          </cell>
        </row>
        <row r="21">
          <cell r="B21">
            <v>2983</v>
          </cell>
        </row>
        <row r="22">
          <cell r="B22">
            <v>2188</v>
          </cell>
        </row>
        <row r="23">
          <cell r="B23">
            <v>1877</v>
          </cell>
        </row>
        <row r="24">
          <cell r="B24">
            <v>1009</v>
          </cell>
        </row>
        <row r="25">
          <cell r="B25">
            <v>815</v>
          </cell>
        </row>
        <row r="26">
          <cell r="B26">
            <v>588</v>
          </cell>
        </row>
        <row r="27">
          <cell r="B27">
            <v>561</v>
          </cell>
        </row>
        <row r="28">
          <cell r="B28">
            <v>489</v>
          </cell>
        </row>
        <row r="29">
          <cell r="B29">
            <v>464</v>
          </cell>
        </row>
        <row r="30">
          <cell r="B30">
            <v>462</v>
          </cell>
        </row>
        <row r="31">
          <cell r="B31">
            <v>421</v>
          </cell>
        </row>
        <row r="32">
          <cell r="B32">
            <v>390</v>
          </cell>
        </row>
        <row r="33">
          <cell r="B33">
            <v>344</v>
          </cell>
        </row>
        <row r="34">
          <cell r="B34">
            <v>341</v>
          </cell>
        </row>
        <row r="35">
          <cell r="B35">
            <v>254</v>
          </cell>
        </row>
        <row r="36">
          <cell r="B36">
            <v>252</v>
          </cell>
        </row>
        <row r="37">
          <cell r="B37">
            <v>251</v>
          </cell>
        </row>
        <row r="38">
          <cell r="B38">
            <v>246</v>
          </cell>
        </row>
        <row r="39">
          <cell r="B39">
            <v>142</v>
          </cell>
        </row>
        <row r="40">
          <cell r="B40">
            <v>142</v>
          </cell>
        </row>
        <row r="41">
          <cell r="B41">
            <v>70</v>
          </cell>
        </row>
        <row r="42">
          <cell r="B42">
            <v>24</v>
          </cell>
        </row>
        <row r="43">
          <cell r="B43">
            <v>22</v>
          </cell>
        </row>
        <row r="44">
          <cell r="B44">
            <v>21</v>
          </cell>
        </row>
        <row r="45">
          <cell r="B45">
            <v>14</v>
          </cell>
        </row>
        <row r="46">
          <cell r="B46">
            <v>11</v>
          </cell>
        </row>
        <row r="47">
          <cell r="B47">
            <v>11</v>
          </cell>
        </row>
        <row r="48">
          <cell r="B48">
            <v>10</v>
          </cell>
        </row>
        <row r="49">
          <cell r="B49">
            <v>7</v>
          </cell>
        </row>
        <row r="50">
          <cell r="B50">
            <v>6</v>
          </cell>
        </row>
        <row r="51">
          <cell r="B51">
            <v>6</v>
          </cell>
        </row>
        <row r="52">
          <cell r="B52">
            <v>5</v>
          </cell>
        </row>
        <row r="53">
          <cell r="B53">
            <v>3</v>
          </cell>
        </row>
        <row r="54">
          <cell r="B54">
            <v>3</v>
          </cell>
        </row>
        <row r="55">
          <cell r="B55">
            <v>3</v>
          </cell>
        </row>
        <row r="56">
          <cell r="B56">
            <v>2</v>
          </cell>
        </row>
        <row r="57">
          <cell r="B57">
            <v>2</v>
          </cell>
        </row>
        <row r="58">
          <cell r="B58">
            <v>2</v>
          </cell>
        </row>
        <row r="59">
          <cell r="B59">
            <v>2</v>
          </cell>
        </row>
        <row r="60">
          <cell r="B60">
            <v>2</v>
          </cell>
        </row>
        <row r="61">
          <cell r="B61">
            <v>1</v>
          </cell>
        </row>
        <row r="62">
          <cell r="B62">
            <v>1</v>
          </cell>
        </row>
        <row r="63">
          <cell r="B63">
            <v>1</v>
          </cell>
        </row>
        <row r="64">
          <cell r="B64">
            <v>1</v>
          </cell>
        </row>
        <row r="65">
          <cell r="B65">
            <v>1</v>
          </cell>
        </row>
        <row r="66">
          <cell r="B66">
            <v>1</v>
          </cell>
        </row>
        <row r="67">
          <cell r="B67">
            <v>1</v>
          </cell>
        </row>
        <row r="70">
          <cell r="B70">
            <v>1320222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100"/>
  <sheetViews>
    <sheetView tabSelected="1" zoomScalePageLayoutView="0" workbookViewId="0" topLeftCell="A37">
      <selection activeCell="G73" sqref="G73"/>
    </sheetView>
  </sheetViews>
  <sheetFormatPr defaultColWidth="9.140625" defaultRowHeight="12.75"/>
  <cols>
    <col min="1" max="1" width="26.7109375" style="1" customWidth="1"/>
    <col min="2" max="4" width="15.00390625" style="1" customWidth="1"/>
    <col min="5" max="5" width="2.7109375" style="1" customWidth="1"/>
    <col min="6" max="16384" width="9.140625" style="1" customWidth="1"/>
  </cols>
  <sheetData>
    <row r="1" spans="1:12" ht="15.75" customHeight="1">
      <c r="A1" s="26" t="s">
        <v>11</v>
      </c>
      <c r="B1" s="26"/>
      <c r="C1" s="26"/>
      <c r="D1" s="26"/>
      <c r="E1" s="26"/>
      <c r="F1" s="26"/>
      <c r="G1" s="26"/>
      <c r="H1" s="26"/>
      <c r="I1" s="26"/>
      <c r="J1" s="26"/>
      <c r="K1" s="26"/>
      <c r="L1" s="26"/>
    </row>
    <row r="2" spans="1:7" ht="15.75">
      <c r="A2" s="2"/>
      <c r="B2" s="2"/>
      <c r="C2" s="2"/>
      <c r="D2" s="2"/>
      <c r="E2" s="3"/>
      <c r="F2" s="3"/>
      <c r="G2" s="3"/>
    </row>
    <row r="3" spans="1:12" ht="25.5" customHeight="1">
      <c r="A3" s="27" t="s">
        <v>12</v>
      </c>
      <c r="B3" s="28"/>
      <c r="C3" s="28"/>
      <c r="D3" s="28"/>
      <c r="F3" s="29" t="s">
        <v>13</v>
      </c>
      <c r="G3" s="30"/>
      <c r="H3" s="30"/>
      <c r="I3" s="30"/>
      <c r="J3" s="30"/>
      <c r="K3" s="30"/>
      <c r="L3" s="30"/>
    </row>
    <row r="4" spans="1:4" ht="12.75">
      <c r="A4" s="4" t="s">
        <v>0</v>
      </c>
      <c r="B4" s="5" t="s">
        <v>1</v>
      </c>
      <c r="C4" s="6" t="s">
        <v>2</v>
      </c>
      <c r="D4" s="6" t="s">
        <v>3</v>
      </c>
    </row>
    <row r="5" spans="1:4" ht="12.75">
      <c r="A5" s="7"/>
      <c r="B5" s="31" t="s">
        <v>4</v>
      </c>
      <c r="C5" s="32"/>
      <c r="D5" s="8" t="s">
        <v>5</v>
      </c>
    </row>
    <row r="6" spans="1:4" ht="12.75">
      <c r="A6" s="9" t="str">
        <f>'[1]Asparagus'!A2</f>
        <v>Antigua and Barbuda</v>
      </c>
      <c r="B6" s="10" t="str">
        <f>'[1]Asparagus'!B2</f>
        <v>nd</v>
      </c>
      <c r="C6" s="10" t="str">
        <f>'[1]Asparagus'!C2</f>
        <v>nd</v>
      </c>
      <c r="D6" s="10" t="str">
        <f>'[1]Asparagus'!D2</f>
        <v>nd</v>
      </c>
    </row>
    <row r="7" spans="1:4" ht="12.75">
      <c r="A7" s="9" t="str">
        <f>'[1]Asparagus'!A3</f>
        <v>Argentina</v>
      </c>
      <c r="B7" s="10">
        <f>'[1]Asparagus'!B3</f>
        <v>8.141</v>
      </c>
      <c r="C7" s="10">
        <f>'[1]Asparagus'!C3</f>
        <v>0.163</v>
      </c>
      <c r="D7" s="10">
        <f>'[1]Asparagus'!D3</f>
        <v>464</v>
      </c>
    </row>
    <row r="8" spans="1:4" ht="12.75">
      <c r="A8" s="9" t="str">
        <f>'[1]Asparagus'!A4</f>
        <v>Australia</v>
      </c>
      <c r="B8" s="10">
        <f>'[1]Asparagus'!B4</f>
        <v>6.981</v>
      </c>
      <c r="C8" s="10">
        <f>'[1]Asparagus'!C4</f>
        <v>3.286</v>
      </c>
      <c r="D8" s="10">
        <f>'[1]Asparagus'!D4</f>
        <v>20862</v>
      </c>
    </row>
    <row r="9" spans="1:4" ht="12.75">
      <c r="A9" s="9" t="str">
        <f>'[1]Asparagus'!A5</f>
        <v>Austria</v>
      </c>
      <c r="B9" s="10">
        <f>'[1]Asparagus'!B5</f>
        <v>2.479</v>
      </c>
      <c r="C9" s="10">
        <f>'[1]Asparagus'!C5</f>
        <v>0.55</v>
      </c>
      <c r="D9" s="10">
        <f>'[1]Asparagus'!D5</f>
        <v>3394</v>
      </c>
    </row>
    <row r="10" spans="1:4" ht="12.75">
      <c r="A10" s="9" t="str">
        <f>'[1]Asparagus'!A6</f>
        <v>Bahamas</v>
      </c>
      <c r="B10" s="10" t="str">
        <f>'[1]Asparagus'!B6</f>
        <v>nd</v>
      </c>
      <c r="C10" s="10" t="str">
        <f>'[1]Asparagus'!C6</f>
        <v>nd</v>
      </c>
      <c r="D10" s="10" t="str">
        <f>'[1]Asparagus'!D6</f>
        <v>nd</v>
      </c>
    </row>
    <row r="11" spans="1:4" ht="12.75">
      <c r="A11" s="9" t="str">
        <f>'[1]Asparagus'!A7</f>
        <v>Barbados</v>
      </c>
      <c r="B11" s="10" t="str">
        <f>'[1]Asparagus'!B7</f>
        <v>nd</v>
      </c>
      <c r="C11" s="10" t="str">
        <f>'[1]Asparagus'!C7</f>
        <v>nd</v>
      </c>
      <c r="D11" s="10">
        <f>'[1]Asparagus'!D7</f>
        <v>1</v>
      </c>
    </row>
    <row r="12" spans="1:4" ht="12.75">
      <c r="A12" s="9" t="str">
        <f>'[1]Asparagus'!A8</f>
        <v>Belgium</v>
      </c>
      <c r="B12" s="10">
        <f>'[1]Asparagus'!B8</f>
        <v>1.5</v>
      </c>
      <c r="C12" s="10">
        <f>'[1]Asparagus'!C8</f>
        <v>1.495</v>
      </c>
      <c r="D12" s="10">
        <f>'[1]Asparagus'!D8</f>
        <v>8733</v>
      </c>
    </row>
    <row r="13" spans="1:4" ht="12.75">
      <c r="A13" s="9" t="str">
        <f>'[1]Asparagus'!A9</f>
        <v>Belize</v>
      </c>
      <c r="B13" s="10" t="str">
        <f>'[1]Asparagus'!B9</f>
        <v>nd</v>
      </c>
      <c r="C13" s="10" t="str">
        <f>'[1]Asparagus'!C9</f>
        <v>nd</v>
      </c>
      <c r="D13" s="10" t="str">
        <f>'[1]Asparagus'!D9</f>
        <v>nd</v>
      </c>
    </row>
    <row r="14" spans="1:4" ht="12.75">
      <c r="A14" s="9" t="str">
        <f>'[1]Asparagus'!A10</f>
        <v>Bermuda</v>
      </c>
      <c r="B14" s="10" t="str">
        <f>'[1]Asparagus'!B10</f>
        <v>nd</v>
      </c>
      <c r="C14" s="10" t="str">
        <f>'[1]Asparagus'!C10</f>
        <v>nd</v>
      </c>
      <c r="D14" s="10" t="str">
        <f>'[1]Asparagus'!D10</f>
        <v>nd</v>
      </c>
    </row>
    <row r="15" spans="1:4" ht="12.75">
      <c r="A15" s="9" t="str">
        <f>'[1]Asparagus'!A11</f>
        <v>Bolivia</v>
      </c>
      <c r="B15" s="10" t="str">
        <f>'[1]Asparagus'!B11</f>
        <v>nd</v>
      </c>
      <c r="C15" s="10" t="str">
        <f>'[1]Asparagus'!C11</f>
        <v>nd</v>
      </c>
      <c r="D15" s="10" t="str">
        <f>'[1]Asparagus'!D11</f>
        <v>nd</v>
      </c>
    </row>
    <row r="16" spans="1:4" ht="12.75">
      <c r="A16" s="9" t="str">
        <f>'[1]Asparagus'!A12</f>
        <v>Brazil</v>
      </c>
      <c r="B16" s="10" t="str">
        <f>'[1]Asparagus'!B12</f>
        <v>nd</v>
      </c>
      <c r="C16" s="10" t="str">
        <f>'[1]Asparagus'!C12</f>
        <v>nd</v>
      </c>
      <c r="D16" s="10" t="str">
        <f>'[1]Asparagus'!D12</f>
        <v>nd</v>
      </c>
    </row>
    <row r="17" spans="1:4" ht="12.75">
      <c r="A17" s="9" t="str">
        <f>'[1]Asparagus'!A13</f>
        <v>Cayman Islands</v>
      </c>
      <c r="B17" s="10" t="str">
        <f>'[1]Asparagus'!B13</f>
        <v>nd</v>
      </c>
      <c r="C17" s="10" t="str">
        <f>'[1]Asparagus'!C13</f>
        <v>nd</v>
      </c>
      <c r="D17" s="10" t="str">
        <f>'[1]Asparagus'!D13</f>
        <v>nd</v>
      </c>
    </row>
    <row r="18" spans="1:4" ht="12.75">
      <c r="A18" s="9" t="str">
        <f>'[1]Asparagus'!A14</f>
        <v>Chile</v>
      </c>
      <c r="B18" s="10">
        <f>'[1]Asparagus'!B14</f>
        <v>18.849</v>
      </c>
      <c r="C18" s="10">
        <f>'[1]Asparagus'!C14</f>
        <v>0.151</v>
      </c>
      <c r="D18" s="10">
        <f>'[1]Asparagus'!D14</f>
        <v>251</v>
      </c>
    </row>
    <row r="19" spans="1:4" ht="12.75">
      <c r="A19" s="9" t="str">
        <f>'[1]Asparagus'!A15</f>
        <v>Colombia</v>
      </c>
      <c r="B19" s="10">
        <f>'[1]Asparagus'!B15</f>
        <v>0.082</v>
      </c>
      <c r="C19" s="10">
        <f>'[1]Asparagus'!C15</f>
        <v>0.22</v>
      </c>
      <c r="D19" s="10">
        <f>'[1]Asparagus'!D15</f>
        <v>489</v>
      </c>
    </row>
    <row r="20" spans="1:4" ht="12.75">
      <c r="A20" s="9" t="str">
        <f>'[1]Asparagus'!A16</f>
        <v>Costa Rica</v>
      </c>
      <c r="B20" s="10" t="str">
        <f>'[1]Asparagus'!B16</f>
        <v>nd</v>
      </c>
      <c r="C20" s="10">
        <f>'[1]Asparagus'!C16</f>
        <v>0.002</v>
      </c>
      <c r="D20" s="10">
        <f>'[1]Asparagus'!D16</f>
        <v>14</v>
      </c>
    </row>
    <row r="21" spans="1:4" ht="12.75">
      <c r="A21" s="9" t="str">
        <f>'[1]Asparagus'!A17</f>
        <v>Dominican Republic</v>
      </c>
      <c r="B21" s="10" t="str">
        <f>'[1]Asparagus'!B17</f>
        <v>nd</v>
      </c>
      <c r="C21" s="10" t="str">
        <f>'[1]Asparagus'!C17</f>
        <v>nd</v>
      </c>
      <c r="D21" s="10" t="str">
        <f>'[1]Asparagus'!D17</f>
        <v>nd</v>
      </c>
    </row>
    <row r="22" spans="1:4" ht="12.75">
      <c r="A22" s="9" t="str">
        <f>'[1]Asparagus'!A18</f>
        <v>Ecuador</v>
      </c>
      <c r="B22" s="10">
        <f>'[1]Asparagus'!B18</f>
        <v>1.019</v>
      </c>
      <c r="C22" s="10">
        <f>'[1]Asparagus'!C18</f>
        <v>0.357</v>
      </c>
      <c r="D22" s="10">
        <f>'[1]Asparagus'!D18</f>
        <v>588</v>
      </c>
    </row>
    <row r="23" spans="1:4" ht="12.75">
      <c r="A23" s="9" t="str">
        <f>'[1]Asparagus'!A19</f>
        <v>El Salvador</v>
      </c>
      <c r="B23" s="10" t="str">
        <f>'[1]Asparagus'!B19</f>
        <v>nd</v>
      </c>
      <c r="C23" s="10" t="str">
        <f>'[1]Asparagus'!C19</f>
        <v>nd</v>
      </c>
      <c r="D23" s="10" t="str">
        <f>'[1]Asparagus'!D19</f>
        <v>nd</v>
      </c>
    </row>
    <row r="24" spans="1:4" ht="12.75">
      <c r="A24" s="9" t="str">
        <f>'[1]Asparagus'!A20</f>
        <v>French Guiana</v>
      </c>
      <c r="B24" s="10" t="str">
        <f>'[1]Asparagus'!B20</f>
        <v>nd</v>
      </c>
      <c r="C24" s="10" t="str">
        <f>'[1]Asparagus'!C20</f>
        <v>nd</v>
      </c>
      <c r="D24" s="10" t="str">
        <f>'[1]Asparagus'!D20</f>
        <v>nd</v>
      </c>
    </row>
    <row r="25" spans="1:4" ht="12.75">
      <c r="A25" s="9" t="str">
        <f>'[1]Asparagus'!A21</f>
        <v>Guatemala</v>
      </c>
      <c r="B25" s="10" t="str">
        <f>'[1]Asparagus'!B21</f>
        <v>nd</v>
      </c>
      <c r="C25" s="10">
        <f>'[1]Asparagus'!C21</f>
        <v>0.351</v>
      </c>
      <c r="D25" s="10">
        <f>'[1]Asparagus'!D21</f>
        <v>561</v>
      </c>
    </row>
    <row r="26" spans="1:4" ht="12.75">
      <c r="A26" s="9" t="str">
        <f>'[1]Asparagus'!A22</f>
        <v>Guyana</v>
      </c>
      <c r="B26" s="10" t="str">
        <f>'[1]Asparagus'!B22</f>
        <v>nd</v>
      </c>
      <c r="C26" s="10" t="str">
        <f>'[1]Asparagus'!C22</f>
        <v>nd</v>
      </c>
      <c r="D26" s="10" t="str">
        <f>'[1]Asparagus'!D22</f>
        <v>nd</v>
      </c>
    </row>
    <row r="27" spans="1:4" ht="12.75">
      <c r="A27" s="9" t="str">
        <f>'[1]Asparagus'!A23</f>
        <v>Haiti</v>
      </c>
      <c r="B27" s="10" t="str">
        <f>'[1]Asparagus'!B23</f>
        <v>nd</v>
      </c>
      <c r="C27" s="10" t="str">
        <f>'[1]Asparagus'!C23</f>
        <v>nd</v>
      </c>
      <c r="D27" s="10" t="str">
        <f>'[1]Asparagus'!D23</f>
        <v>nd</v>
      </c>
    </row>
    <row r="28" spans="1:4" ht="12.75">
      <c r="A28" s="9" t="str">
        <f>'[1]Asparagus'!A24</f>
        <v>Honduras</v>
      </c>
      <c r="B28" s="10" t="str">
        <f>'[1]Asparagus'!B24</f>
        <v>nd</v>
      </c>
      <c r="C28" s="10" t="str">
        <f>'[1]Asparagus'!C24</f>
        <v>nd</v>
      </c>
      <c r="D28" s="10" t="str">
        <f>'[1]Asparagus'!D24</f>
        <v>nd</v>
      </c>
    </row>
    <row r="29" spans="1:4" ht="12.75">
      <c r="A29" s="9" t="str">
        <f>'[1]Asparagus'!A25</f>
        <v>Jamaica</v>
      </c>
      <c r="B29" s="10" t="str">
        <f>'[1]Asparagus'!B25</f>
        <v>nd</v>
      </c>
      <c r="C29" s="10" t="str">
        <f>'[1]Asparagus'!C25</f>
        <v>nd</v>
      </c>
      <c r="D29" s="10" t="str">
        <f>'[1]Asparagus'!D25</f>
        <v>nd</v>
      </c>
    </row>
    <row r="30" spans="1:4" ht="12.75">
      <c r="A30" s="9" t="str">
        <f>'[1]Asparagus'!A26</f>
        <v>Japan</v>
      </c>
      <c r="B30" s="10">
        <f>'[1]Asparagus'!B26</f>
        <v>28</v>
      </c>
      <c r="C30" s="10" t="str">
        <f>'[1]Asparagus'!C26</f>
        <v>nd</v>
      </c>
      <c r="D30" s="10" t="str">
        <f>'[1]Asparagus'!D26</f>
        <v>nd</v>
      </c>
    </row>
    <row r="31" spans="1:4" ht="12.75">
      <c r="A31" s="9" t="str">
        <f>'[1]Asparagus'!A27</f>
        <v>Mexico</v>
      </c>
      <c r="B31" s="10">
        <f>'[1]Asparagus'!B27</f>
        <v>63.95</v>
      </c>
      <c r="C31" s="10">
        <f>'[1]Asparagus'!C27</f>
        <v>63.489</v>
      </c>
      <c r="D31" s="10">
        <f>'[1]Asparagus'!D27</f>
        <v>101582</v>
      </c>
    </row>
    <row r="32" spans="1:4" ht="12.75">
      <c r="A32" s="9" t="str">
        <f>'[1]Asparagus'!A28</f>
        <v>Montserrat</v>
      </c>
      <c r="B32" s="10" t="str">
        <f>'[1]Asparagus'!B28</f>
        <v>nd</v>
      </c>
      <c r="C32" s="10" t="str">
        <f>'[1]Asparagus'!C28</f>
        <v>nd</v>
      </c>
      <c r="D32" s="10" t="str">
        <f>'[1]Asparagus'!D28</f>
        <v>nd</v>
      </c>
    </row>
    <row r="33" spans="1:4" ht="12.75">
      <c r="A33" s="9" t="str">
        <f>'[1]Asparagus'!A29</f>
        <v>New Zealand</v>
      </c>
      <c r="B33" s="10">
        <f>'[1]Asparagus'!B29</f>
        <v>2.2</v>
      </c>
      <c r="C33" s="10">
        <f>'[1]Asparagus'!C29</f>
        <v>0.279</v>
      </c>
      <c r="D33" s="10">
        <f>'[1]Asparagus'!D29</f>
        <v>1877</v>
      </c>
    </row>
    <row r="34" spans="1:4" ht="12.75">
      <c r="A34" s="9" t="str">
        <f>'[1]Asparagus'!A30</f>
        <v>Nicaragua</v>
      </c>
      <c r="B34" s="10" t="str">
        <f>'[1]Asparagus'!B30</f>
        <v>nd</v>
      </c>
      <c r="C34" s="10" t="str">
        <f>'[1]Asparagus'!C30</f>
        <v>nd</v>
      </c>
      <c r="D34" s="10" t="str">
        <f>'[1]Asparagus'!D30</f>
        <v>nd</v>
      </c>
    </row>
    <row r="35" spans="1:4" ht="12.75">
      <c r="A35" s="9" t="str">
        <f>'[1]Asparagus'!A31</f>
        <v>Panama</v>
      </c>
      <c r="B35" s="10" t="str">
        <f>'[1]Asparagus'!B31</f>
        <v>nd</v>
      </c>
      <c r="C35" s="10" t="str">
        <f>'[1]Asparagus'!C31</f>
        <v>nd</v>
      </c>
      <c r="D35" s="10" t="str">
        <f>'[1]Asparagus'!D31</f>
        <v>nd</v>
      </c>
    </row>
    <row r="36" spans="1:4" ht="12.75">
      <c r="A36" s="9" t="str">
        <f>'[1]Asparagus'!A32</f>
        <v>Paraguay</v>
      </c>
      <c r="B36" s="10" t="str">
        <f>'[1]Asparagus'!B32</f>
        <v>nd</v>
      </c>
      <c r="C36" s="10" t="str">
        <f>'[1]Asparagus'!C32</f>
        <v>nd</v>
      </c>
      <c r="D36" s="10" t="str">
        <f>'[1]Asparagus'!D32</f>
        <v>nd</v>
      </c>
    </row>
    <row r="37" spans="1:4" ht="12.75">
      <c r="A37" s="9" t="str">
        <f>'[1]Asparagus'!A33</f>
        <v>Peru</v>
      </c>
      <c r="B37" s="10">
        <f>'[1]Asparagus'!B33</f>
        <v>313.88</v>
      </c>
      <c r="C37" s="10">
        <f>'[1]Asparagus'!C33</f>
        <v>109.808</v>
      </c>
      <c r="D37" s="10">
        <f>'[1]Asparagus'!D33</f>
        <v>230427</v>
      </c>
    </row>
    <row r="38" spans="1:4" ht="12.75">
      <c r="A38" s="9" t="str">
        <f>'[1]Asparagus'!A34</f>
        <v>South Africa</v>
      </c>
      <c r="B38" s="10">
        <f>'[1]Asparagus'!B34</f>
        <v>0.773</v>
      </c>
      <c r="C38" s="10">
        <f>'[1]Asparagus'!C34</f>
        <v>0.079</v>
      </c>
      <c r="D38" s="10">
        <f>'[1]Asparagus'!D34</f>
        <v>341</v>
      </c>
    </row>
    <row r="39" spans="1:4" ht="12.75">
      <c r="A39" s="9" t="str">
        <f>'[1]Asparagus'!A35</f>
        <v>Suriname</v>
      </c>
      <c r="B39" s="10" t="str">
        <f>'[1]Asparagus'!B35</f>
        <v>nd</v>
      </c>
      <c r="C39" s="10" t="str">
        <f>'[1]Asparagus'!C35</f>
        <v>nd</v>
      </c>
      <c r="D39" s="10" t="str">
        <f>'[1]Asparagus'!D35</f>
        <v>nd</v>
      </c>
    </row>
    <row r="40" spans="1:4" ht="12.75">
      <c r="A40" s="9" t="str">
        <f>'[1]Asparagus'!A36</f>
        <v>Uruguay</v>
      </c>
      <c r="B40" s="10" t="str">
        <f>'[1]Asparagus'!B36</f>
        <v>nd</v>
      </c>
      <c r="C40" s="10" t="str">
        <f>'[1]Asparagus'!C36</f>
        <v>nd</v>
      </c>
      <c r="D40" s="10" t="str">
        <f>'[1]Asparagus'!D36</f>
        <v>nd</v>
      </c>
    </row>
    <row r="41" spans="1:4" ht="12.75">
      <c r="A41" s="9" t="str">
        <f>'[1]Asparagus'!A37</f>
        <v>Venezuela</v>
      </c>
      <c r="B41" s="10" t="str">
        <f>'[1]Asparagus'!B37</f>
        <v>nd</v>
      </c>
      <c r="C41" s="10" t="str">
        <f>'[1]Asparagus'!C37</f>
        <v>nd</v>
      </c>
      <c r="D41" s="10" t="str">
        <f>'[1]Asparagus'!D37</f>
        <v>nd</v>
      </c>
    </row>
    <row r="42" spans="1:4" ht="12.75">
      <c r="A42" s="11" t="s">
        <v>6</v>
      </c>
      <c r="B42" s="12">
        <f>100*1000*SUM($B$6:B41)/'[1]Production_Quantity'!$B$46</f>
        <v>33.922628164051204</v>
      </c>
      <c r="C42" s="13">
        <f>100*1000*SUM($C$6:C41)/SUM('[1]Export_Quantity'!$B61)</f>
        <v>13.651491946051497</v>
      </c>
      <c r="D42" s="13">
        <f>100*SUM($D$6:D37)/SUM('[1]Export_Value'!$B70)</f>
        <v>27.968250794184616</v>
      </c>
    </row>
    <row r="43" spans="1:4" ht="12.75">
      <c r="A43" s="14" t="s">
        <v>7</v>
      </c>
      <c r="B43" s="15">
        <f>MEDIAN('[1]Production_Quantity'!$B$2:$B$43)/1000</f>
        <v>3.39</v>
      </c>
      <c r="C43" s="15">
        <f>MEDIAN('[1]Export_Quantity'!$B$2:$B$58)/1000</f>
        <v>0.157</v>
      </c>
      <c r="D43" s="15">
        <f>MEDIAN('[1]Export_Value'!$B$2:$B$67)</f>
        <v>254</v>
      </c>
    </row>
    <row r="44" spans="1:4" ht="12.75">
      <c r="A44" s="16" t="s">
        <v>8</v>
      </c>
      <c r="B44" s="15">
        <f>AVERAGE('[1]Production_Quantity'!$B$2:$B$43)/1000</f>
        <v>178.27882926829267</v>
      </c>
      <c r="C44" s="15">
        <f>AVERAGE('[1]Export_Quantity'!$B$2:$B$58)/1000</f>
        <v>4.999339285714285</v>
      </c>
      <c r="D44" s="15">
        <f>AVERAGE('[1]Export_Value'!$B$2:$B$67)</f>
        <v>11358.415384615384</v>
      </c>
    </row>
    <row r="45" spans="1:4" ht="12.75">
      <c r="A45" s="17"/>
      <c r="B45" s="18">
        <f>SUM(B17:B19)</f>
        <v>18.931</v>
      </c>
      <c r="C45" s="18">
        <f>SUM(C17:C19)</f>
        <v>0.371</v>
      </c>
      <c r="D45" s="18">
        <f>SUM(D17:D19)</f>
        <v>740</v>
      </c>
    </row>
    <row r="46" spans="1:4" ht="12.75">
      <c r="A46" s="33" t="s">
        <v>9</v>
      </c>
      <c r="B46" s="33"/>
      <c r="C46" s="33"/>
      <c r="D46" s="33"/>
    </row>
    <row r="47" spans="1:4" ht="12.75">
      <c r="A47" s="33"/>
      <c r="B47" s="33"/>
      <c r="C47" s="33"/>
      <c r="D47" s="33"/>
    </row>
    <row r="48" spans="1:4" ht="12.75">
      <c r="A48" s="33"/>
      <c r="B48" s="33"/>
      <c r="C48" s="33"/>
      <c r="D48" s="33"/>
    </row>
    <row r="49" spans="1:4" ht="12.75">
      <c r="A49" s="33"/>
      <c r="B49" s="33"/>
      <c r="C49" s="33"/>
      <c r="D49" s="33"/>
    </row>
    <row r="50" spans="1:4" ht="12.75">
      <c r="A50" s="33"/>
      <c r="B50" s="33"/>
      <c r="C50" s="33"/>
      <c r="D50" s="33"/>
    </row>
    <row r="51" spans="1:4" ht="12.75">
      <c r="A51" s="33"/>
      <c r="B51" s="33"/>
      <c r="C51" s="33"/>
      <c r="D51" s="33"/>
    </row>
    <row r="52" spans="1:4" ht="12.75">
      <c r="A52" s="33"/>
      <c r="B52" s="33"/>
      <c r="C52" s="33"/>
      <c r="D52" s="33"/>
    </row>
    <row r="53" spans="1:4" ht="12.75">
      <c r="A53" s="33"/>
      <c r="B53" s="33"/>
      <c r="C53" s="33"/>
      <c r="D53" s="33"/>
    </row>
    <row r="54" spans="1:12" ht="12.75">
      <c r="A54" s="33"/>
      <c r="B54" s="33"/>
      <c r="C54" s="33"/>
      <c r="D54" s="33"/>
      <c r="E54" s="19"/>
      <c r="F54" s="19"/>
      <c r="G54" s="19"/>
      <c r="H54" s="19"/>
      <c r="I54" s="19"/>
      <c r="J54" s="19"/>
      <c r="K54" s="19"/>
      <c r="L54" s="19"/>
    </row>
    <row r="55" spans="1:12" ht="12.75">
      <c r="A55" s="34" t="s">
        <v>14</v>
      </c>
      <c r="B55" s="34"/>
      <c r="C55" s="34"/>
      <c r="D55" s="34"/>
      <c r="E55" s="19"/>
      <c r="F55" s="19"/>
      <c r="G55" s="19"/>
      <c r="H55" s="19"/>
      <c r="I55" s="19"/>
      <c r="J55" s="19"/>
      <c r="K55" s="19"/>
      <c r="L55" s="19"/>
    </row>
    <row r="56" spans="1:12" ht="12.75">
      <c r="A56" s="34"/>
      <c r="B56" s="34"/>
      <c r="C56" s="34"/>
      <c r="D56" s="34"/>
      <c r="E56" s="19"/>
      <c r="F56" s="19"/>
      <c r="G56" s="19"/>
      <c r="H56" s="19"/>
      <c r="I56" s="19"/>
      <c r="J56" s="19"/>
      <c r="K56" s="19"/>
      <c r="L56" s="19"/>
    </row>
    <row r="57" spans="1:4" ht="12.75" customHeight="1">
      <c r="A57" s="34"/>
      <c r="B57" s="34"/>
      <c r="C57" s="34"/>
      <c r="D57" s="34"/>
    </row>
    <row r="58" spans="1:4" ht="12.75">
      <c r="A58" s="34"/>
      <c r="B58" s="34"/>
      <c r="C58" s="34"/>
      <c r="D58" s="34"/>
    </row>
    <row r="59" spans="1:4" ht="12.75">
      <c r="A59" s="34"/>
      <c r="B59" s="34"/>
      <c r="C59" s="34"/>
      <c r="D59" s="34"/>
    </row>
    <row r="60" spans="1:4" ht="12.75">
      <c r="A60" s="24" t="s">
        <v>15</v>
      </c>
      <c r="B60" s="24"/>
      <c r="C60" s="24"/>
      <c r="D60" s="24"/>
    </row>
    <row r="61" spans="1:4" ht="12.75">
      <c r="A61" s="24"/>
      <c r="B61" s="24"/>
      <c r="C61" s="24"/>
      <c r="D61" s="24"/>
    </row>
    <row r="62" spans="1:4" ht="12.75">
      <c r="A62" s="24"/>
      <c r="B62" s="24"/>
      <c r="C62" s="24"/>
      <c r="D62" s="24"/>
    </row>
    <row r="63" spans="1:4" ht="12.75">
      <c r="A63" s="24"/>
      <c r="B63" s="24"/>
      <c r="C63" s="24"/>
      <c r="D63" s="24"/>
    </row>
    <row r="64" spans="1:12" ht="12.75">
      <c r="A64" s="23"/>
      <c r="B64" s="23"/>
      <c r="C64" s="23"/>
      <c r="D64" s="23"/>
      <c r="F64" s="25" t="s">
        <v>10</v>
      </c>
      <c r="G64" s="25"/>
      <c r="H64" s="25"/>
      <c r="I64" s="25"/>
      <c r="J64" s="25"/>
      <c r="K64" s="25"/>
      <c r="L64" s="25"/>
    </row>
    <row r="65" spans="2:12" ht="12.75">
      <c r="B65" s="22"/>
      <c r="C65" s="22"/>
      <c r="D65" s="22"/>
      <c r="F65" s="25"/>
      <c r="G65" s="25"/>
      <c r="H65" s="25"/>
      <c r="I65" s="25"/>
      <c r="J65" s="25"/>
      <c r="K65" s="25"/>
      <c r="L65" s="25"/>
    </row>
    <row r="66" spans="1:12" ht="12.75">
      <c r="A66" s="22"/>
      <c r="B66" s="22"/>
      <c r="C66" s="22"/>
      <c r="D66" s="22"/>
      <c r="E66" s="23"/>
      <c r="F66" s="23"/>
      <c r="G66" s="23"/>
      <c r="H66" s="23"/>
      <c r="I66" s="23"/>
      <c r="J66" s="23"/>
      <c r="K66" s="23"/>
      <c r="L66" s="23"/>
    </row>
    <row r="67" spans="1:13" ht="32.25" customHeight="1">
      <c r="A67" s="34" t="s">
        <v>16</v>
      </c>
      <c r="B67" s="34"/>
      <c r="C67" s="34"/>
      <c r="D67" s="34"/>
      <c r="E67" s="34"/>
      <c r="F67" s="34"/>
      <c r="G67" s="34"/>
      <c r="H67" s="34"/>
      <c r="I67" s="34"/>
      <c r="J67" s="34"/>
      <c r="K67" s="34"/>
      <c r="L67" s="34"/>
      <c r="M67" s="34"/>
    </row>
    <row r="68" spans="1:12" ht="12.75">
      <c r="A68" s="23"/>
      <c r="B68" s="23"/>
      <c r="C68" s="23"/>
      <c r="D68" s="23"/>
      <c r="E68" s="22"/>
      <c r="F68" s="22"/>
      <c r="G68" s="22"/>
      <c r="H68" s="22"/>
      <c r="I68" s="22"/>
      <c r="J68" s="22"/>
      <c r="K68" s="22"/>
      <c r="L68" s="22"/>
    </row>
    <row r="69" spans="1:12" ht="12.75">
      <c r="A69" s="23"/>
      <c r="B69" s="23"/>
      <c r="C69" s="23"/>
      <c r="D69" s="23"/>
      <c r="E69" s="22"/>
      <c r="F69" s="22"/>
      <c r="G69" s="22"/>
      <c r="H69" s="22"/>
      <c r="I69" s="22"/>
      <c r="J69" s="22"/>
      <c r="K69" s="22"/>
      <c r="L69" s="22"/>
    </row>
    <row r="70" spans="5:12" ht="12.75">
      <c r="E70" s="23"/>
      <c r="F70" s="23"/>
      <c r="G70" s="23"/>
      <c r="H70" s="23"/>
      <c r="I70" s="23"/>
      <c r="J70" s="23"/>
      <c r="K70" s="23"/>
      <c r="L70" s="23"/>
    </row>
    <row r="71" spans="5:12" ht="12.75">
      <c r="E71" s="23"/>
      <c r="F71" s="23"/>
      <c r="G71" s="23"/>
      <c r="H71" s="23"/>
      <c r="I71" s="23"/>
      <c r="J71" s="23"/>
      <c r="K71" s="23"/>
      <c r="L71" s="23"/>
    </row>
    <row r="98" spans="1:4" ht="12.75">
      <c r="A98" s="20"/>
      <c r="B98" s="21"/>
      <c r="C98" s="21"/>
      <c r="D98" s="21"/>
    </row>
    <row r="100" spans="5:12" ht="12.75">
      <c r="E100" s="21"/>
      <c r="F100" s="21"/>
      <c r="G100" s="21"/>
      <c r="H100" s="21"/>
      <c r="I100" s="21"/>
      <c r="J100" s="21"/>
      <c r="K100" s="21"/>
      <c r="L100" s="21"/>
    </row>
  </sheetData>
  <sheetProtection/>
  <mergeCells count="9">
    <mergeCell ref="A67:M67"/>
    <mergeCell ref="A60:D63"/>
    <mergeCell ref="F64:L65"/>
    <mergeCell ref="A1:L1"/>
    <mergeCell ref="A3:D3"/>
    <mergeCell ref="F3:L3"/>
    <mergeCell ref="B5:C5"/>
    <mergeCell ref="A46:D54"/>
    <mergeCell ref="A55:D59"/>
  </mergeCells>
  <conditionalFormatting sqref="A6:A44">
    <cfRule type="cellIs" priority="75" dxfId="75" operator="equal" stopIfTrue="1">
      <formula>"Australia"</formula>
    </cfRule>
    <cfRule type="cellIs" priority="76" dxfId="75" operator="equal" stopIfTrue="1">
      <formula>"France"</formula>
    </cfRule>
  </conditionalFormatting>
  <conditionalFormatting sqref="A102:A106 A110:A65536 A95:A98 A91 A1:A64 A66:A87">
    <cfRule type="cellIs" priority="5" dxfId="75" operator="equal" stopIfTrue="1">
      <formula>"Guadeloupe"</formula>
    </cfRule>
    <cfRule type="cellIs" priority="6" dxfId="75" operator="equal" stopIfTrue="1">
      <formula>"French Guiana"</formula>
    </cfRule>
    <cfRule type="cellIs" priority="7" dxfId="75" operator="equal" stopIfTrue="1">
      <formula>"Virgin Islands, British"</formula>
    </cfRule>
    <cfRule type="cellIs" priority="8" dxfId="75" operator="equal" stopIfTrue="1">
      <formula>"Virgin Islands (U.S.)"</formula>
    </cfRule>
    <cfRule type="cellIs" priority="9" dxfId="75" operator="equal" stopIfTrue="1">
      <formula>"United States"</formula>
    </cfRule>
    <cfRule type="cellIs" priority="10" dxfId="75" operator="equal" stopIfTrue="1">
      <formula>"United Kingdom"</formula>
    </cfRule>
    <cfRule type="cellIs" priority="11" dxfId="75" operator="equal" stopIfTrue="1">
      <formula>"United Arab Emirates"</formula>
    </cfRule>
    <cfRule type="cellIs" priority="12" dxfId="75" operator="equal" stopIfTrue="1">
      <formula>"Trinidad and Tobago"</formula>
    </cfRule>
    <cfRule type="cellIs" priority="13" dxfId="75" operator="equal" stopIfTrue="1">
      <formula>"Switzerland"</formula>
    </cfRule>
    <cfRule type="cellIs" priority="14" dxfId="75" operator="equal" stopIfTrue="1">
      <formula>"Sweden"</formula>
    </cfRule>
    <cfRule type="cellIs" priority="15" dxfId="75" operator="equal" stopIfTrue="1">
      <formula>"Spain"</formula>
    </cfRule>
    <cfRule type="cellIs" priority="16" dxfId="75" operator="equal" stopIfTrue="1">
      <formula>"Slovenia"</formula>
    </cfRule>
    <cfRule type="cellIs" priority="17" dxfId="75" operator="equal" stopIfTrue="1">
      <formula>"Slovak Republic"</formula>
    </cfRule>
    <cfRule type="cellIs" priority="18" dxfId="75" operator="equal" stopIfTrue="1">
      <formula>"Singapore"</formula>
    </cfRule>
    <cfRule type="cellIs" priority="19" dxfId="75" operator="equal" stopIfTrue="1">
      <formula>"Saudi Arabia"</formula>
    </cfRule>
    <cfRule type="cellIs" priority="20" dxfId="75" operator="equal" stopIfTrue="1">
      <formula>"San Marino"</formula>
    </cfRule>
    <cfRule type="cellIs" priority="21" dxfId="75" operator="equal" stopIfTrue="1">
      <formula>"Qatar"</formula>
    </cfRule>
    <cfRule type="cellIs" priority="22" dxfId="75" operator="equal" stopIfTrue="1">
      <formula>"Puerto Rico"</formula>
    </cfRule>
    <cfRule type="cellIs" priority="23" dxfId="75" operator="equal" stopIfTrue="1">
      <formula>"Portugal"</formula>
    </cfRule>
    <cfRule type="cellIs" priority="24" dxfId="75" operator="equal" stopIfTrue="1">
      <formula>"Oman"</formula>
    </cfRule>
    <cfRule type="cellIs" priority="25" dxfId="75" operator="equal" stopIfTrue="1">
      <formula>"Norway"</formula>
    </cfRule>
    <cfRule type="cellIs" priority="26" dxfId="75" operator="equal" stopIfTrue="1">
      <formula>"Northern Mariana Islands"</formula>
    </cfRule>
    <cfRule type="cellIs" priority="27" dxfId="75" operator="equal" stopIfTrue="1">
      <formula>"New Zealand"</formula>
    </cfRule>
    <cfRule type="cellIs" priority="28" dxfId="75" operator="equal" stopIfTrue="1">
      <formula>"New CAledonia"</formula>
    </cfRule>
    <cfRule type="cellIs" priority="29" dxfId="75" operator="equal" stopIfTrue="1">
      <formula>"Netherlands Antilles"</formula>
    </cfRule>
    <cfRule type="cellIs" priority="30" dxfId="75" operator="equal" stopIfTrue="1">
      <formula>"Netherlands"</formula>
    </cfRule>
    <cfRule type="cellIs" priority="31" dxfId="75" operator="equal" stopIfTrue="1">
      <formula>"Monaco"</formula>
    </cfRule>
    <cfRule type="cellIs" priority="32" dxfId="75" operator="equal" stopIfTrue="1">
      <formula>"Malta"</formula>
    </cfRule>
    <cfRule type="cellIs" priority="33" dxfId="75" operator="equal" stopIfTrue="1">
      <formula>"Macao SAR, China"</formula>
    </cfRule>
    <cfRule type="cellIs" priority="34" dxfId="75" operator="equal" stopIfTrue="1">
      <formula>"Luxembourg"</formula>
    </cfRule>
    <cfRule type="cellIs" priority="35" dxfId="75" operator="equal" stopIfTrue="1">
      <formula>"Liechtenstein"</formula>
    </cfRule>
    <cfRule type="cellIs" priority="36" dxfId="75" operator="equal" stopIfTrue="1">
      <formula>"Kuwait"</formula>
    </cfRule>
    <cfRule type="cellIs" priority="37" dxfId="75" operator="equal" stopIfTrue="1">
      <formula>"Korea, Republic of"</formula>
    </cfRule>
    <cfRule type="cellIs" priority="38" dxfId="75" operator="equal" stopIfTrue="1">
      <formula>"Japan"</formula>
    </cfRule>
    <cfRule type="cellIs" priority="39" dxfId="75" operator="equal" stopIfTrue="1">
      <formula>"Italy"</formula>
    </cfRule>
    <cfRule type="cellIs" priority="40" dxfId="75" operator="equal" stopIfTrue="1">
      <formula>"Israel"</formula>
    </cfRule>
    <cfRule type="cellIs" priority="41" dxfId="75" operator="equal" stopIfTrue="1">
      <formula>"Isle of Man"</formula>
    </cfRule>
    <cfRule type="cellIs" priority="42" dxfId="75" operator="equal" stopIfTrue="1">
      <formula>"Ireland"</formula>
    </cfRule>
    <cfRule type="cellIs" priority="43" dxfId="75" operator="equal" stopIfTrue="1">
      <formula>"Iceland"</formula>
    </cfRule>
    <cfRule type="cellIs" priority="44" dxfId="75" operator="equal" stopIfTrue="1">
      <formula>"Hungary"</formula>
    </cfRule>
    <cfRule type="cellIs" priority="45" dxfId="75" operator="equal" stopIfTrue="1">
      <formula>"Hong Kong"</formula>
    </cfRule>
    <cfRule type="cellIs" priority="46" dxfId="75" operator="equal" stopIfTrue="1">
      <formula>"China"</formula>
    </cfRule>
    <cfRule type="cellIs" priority="47" dxfId="75" operator="equal" stopIfTrue="1">
      <formula>"Guam"</formula>
    </cfRule>
    <cfRule type="cellIs" priority="48" dxfId="75" operator="equal" stopIfTrue="1">
      <formula>"Greenland"</formula>
    </cfRule>
    <cfRule type="cellIs" priority="49" dxfId="75" operator="equal" stopIfTrue="1">
      <formula>"Greece"</formula>
    </cfRule>
    <cfRule type="cellIs" priority="50" dxfId="75" operator="equal" stopIfTrue="1">
      <formula>"Germany"</formula>
    </cfRule>
    <cfRule type="cellIs" priority="51" dxfId="75" operator="equal" stopIfTrue="1">
      <formula>"French Polynesia"</formula>
    </cfRule>
    <cfRule type="cellIs" priority="52" dxfId="75" operator="equal" stopIfTrue="1">
      <formula>"France"</formula>
    </cfRule>
    <cfRule type="cellIs" priority="53" dxfId="75" operator="equal" stopIfTrue="1">
      <formula>"Finland"</formula>
    </cfRule>
    <cfRule type="cellIs" priority="54" dxfId="75" operator="equal" stopIfTrue="1">
      <formula>"Faeroe Islands"</formula>
    </cfRule>
    <cfRule type="cellIs" priority="55" dxfId="75" operator="equal" stopIfTrue="1">
      <formula>"Estoria"</formula>
    </cfRule>
    <cfRule type="cellIs" priority="56" dxfId="75" operator="equal" stopIfTrue="1">
      <formula>"Equatorial Guinea"</formula>
    </cfRule>
    <cfRule type="cellIs" priority="57" dxfId="75" operator="equal" stopIfTrue="1">
      <formula>"Denmark"</formula>
    </cfRule>
    <cfRule type="cellIs" priority="58" dxfId="75" operator="equal" stopIfTrue="1">
      <formula>"czech republic"</formula>
    </cfRule>
    <cfRule type="cellIs" priority="59" dxfId="75" operator="equal" stopIfTrue="1">
      <formula>"Cyprus"</formula>
    </cfRule>
    <cfRule type="cellIs" priority="60" dxfId="75" operator="equal" stopIfTrue="1">
      <formula>"croatia"</formula>
    </cfRule>
    <cfRule type="cellIs" priority="61" dxfId="75" operator="equal" stopIfTrue="1">
      <formula>"Channel Islands"</formula>
    </cfRule>
    <cfRule type="cellIs" priority="62" dxfId="75" operator="equal" stopIfTrue="1">
      <formula>"Cayman islands"</formula>
    </cfRule>
    <cfRule type="cellIs" priority="63" dxfId="75" operator="equal" stopIfTrue="1">
      <formula>"Canada"</formula>
    </cfRule>
    <cfRule type="cellIs" priority="64" dxfId="75" operator="equal" stopIfTrue="1">
      <formula>"Brunei Darussalam"</formula>
    </cfRule>
    <cfRule type="cellIs" priority="65" dxfId="75" operator="equal" stopIfTrue="1">
      <formula>"Bermuda"</formula>
    </cfRule>
    <cfRule type="cellIs" priority="66" dxfId="75" operator="equal" stopIfTrue="1">
      <formula>"Belgium"</formula>
    </cfRule>
    <cfRule type="cellIs" priority="67" dxfId="75" operator="equal" stopIfTrue="1">
      <formula>"Barbados"</formula>
    </cfRule>
    <cfRule type="cellIs" priority="68" dxfId="75" operator="equal" stopIfTrue="1">
      <formula>"Austria"</formula>
    </cfRule>
    <cfRule type="cellIs" priority="69" dxfId="75" operator="equal" stopIfTrue="1">
      <formula>"Andorra"</formula>
    </cfRule>
    <cfRule type="cellIs" priority="71" dxfId="75" operator="equal" stopIfTrue="1">
      <formula>"Aruba"</formula>
    </cfRule>
    <cfRule type="cellIs" priority="72" dxfId="75" operator="equal" stopIfTrue="1">
      <formula>"Australia"</formula>
    </cfRule>
    <cfRule type="cellIs" priority="73" dxfId="75" operator="equal" stopIfTrue="1">
      <formula>"Bahamas"</formula>
    </cfRule>
    <cfRule type="cellIs" priority="74" dxfId="75" operator="equal" stopIfTrue="1">
      <formula>"Bahrain"</formula>
    </cfRule>
  </conditionalFormatting>
  <conditionalFormatting sqref="A66:A65536 A1:A64 N1:IV65536 B1:M66 B68:M65536">
    <cfRule type="cellIs" priority="1" dxfId="75" operator="equal" stopIfTrue="1">
      <formula>"Gibraltar"</formula>
    </cfRule>
    <cfRule type="cellIs" priority="2" dxfId="75" operator="equal" stopIfTrue="1">
      <formula>"Turks and Caicos Islands"</formula>
    </cfRule>
    <cfRule type="cellIs" priority="3" dxfId="75" operator="equal" stopIfTrue="1">
      <formula>"Poland"</formula>
    </cfRule>
    <cfRule type="cellIs" priority="4" dxfId="75" operator="equal" stopIfTrue="1">
      <formula>"Latvia"</formula>
    </cfRule>
  </conditionalFormatting>
  <printOptions/>
  <pageMargins left="0.75" right="0.75" top="1" bottom="1" header="0.5" footer="0.5"/>
  <pageSetup orientation="portrait"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pferrier</cp:lastModifiedBy>
  <dcterms:modified xsi:type="dcterms:W3CDTF">2011-07-29T13:20:27Z</dcterms:modified>
  <cp:category/>
  <cp:version/>
  <cp:contentType/>
  <cp:contentStatus/>
</cp:coreProperties>
</file>