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Cucumbers" sheetId="1" r:id="rId1"/>
  </sheets>
  <externalReferences>
    <externalReference r:id="rId4"/>
  </externalReferences>
  <definedNames>
    <definedName name="Cucumbers">'Cucumbers'!$A$1:$E$54</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<sst xmlns="http://schemas.openxmlformats.org/spreadsheetml/2006/main" count="17" uniqueCount="17">
  <si>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</si>
  <si>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</si>
  <si>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</si>
  <si>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</si>
  <si>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</si>
  <si>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</si>
  <si>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</si>
  <si>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</si>
  <si>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</si>
  <si>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</si>
  <si>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</si>
  <si>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Cucumbers:  U.S. import-eligible countries; world production and exports</t>
  </si>
  <si>
    <t>Total production, exports and export value (2008) for countries eligible to ship cucumbers to the United States</t>
  </si>
  <si>
    <t>Top world producers and exporters of cucumbers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</si>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</sst>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Cucumber production</a:t>
            </a:r>
          </a:p>
        </c:rich>
      </c:tx>
      <c:layout>
        <c:manualLayout>
          <c:xMode val="factor"/>
          <c:yMode val="factor"/>
          <c:x val="0.02925"/>
          <c:y val="0"/>
        </c:manualLayout>
      </c:layout>
      <c:spPr>
        <a:noFill/>
        <a:ln w="3175">
          <a:noFill/>
        </a:ln>
      </c:spPr>
    </c:title>
    <c:plotArea>
      <c:layout>
        <c:manualLayout>
          <c:xMode val="edge"/>
          <c:yMode val="edge"/>
          <c:x val="0.0045"/>
          <c:y val="0.111"/>
          <c:w val="0.971"/>
          <c:h val="0.801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5"/>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Indonesia</c:v>
                </c:pt>
                <c:pt idx="1">
                  <c:v>Egypt</c:v>
                </c:pt>
                <c:pt idx="2">
                  <c:v>Japan</c:v>
                </c:pt>
                <c:pt idx="3">
                  <c:v>Spain</c:v>
                </c:pt>
                <c:pt idx="4">
                  <c:v>Ukraine</c:v>
                </c:pt>
                <c:pt idx="5">
                  <c:v>United States of America</c:v>
                </c:pt>
                <c:pt idx="6">
                  <c:v>Russian Federation</c:v>
                </c:pt>
                <c:pt idx="7">
                  <c:v>Iran (Islamic Republic of)</c:v>
                </c:pt>
                <c:pt idx="8">
                  <c:v>Turkey</c:v>
                </c:pt>
                <c:pt idx="9">
                  <c:v>China</c:v>
                </c:pt>
              </c:strCache>
            </c:strRef>
          </c:cat>
          <c:val>
            <c:numRef>
              <c:f>'[1]Production_Quantity'!$B$2:$B$11</c:f>
              <c:numCache>
                <c:ptCount val="10"/>
                <c:pt idx="0">
                  <c:v>575995</c:v>
                </c:pt>
                <c:pt idx="1">
                  <c:v>600000</c:v>
                </c:pt>
                <c:pt idx="2">
                  <c:v>620200</c:v>
                </c:pt>
                <c:pt idx="3">
                  <c:v>700000</c:v>
                </c:pt>
                <c:pt idx="4">
                  <c:v>883000</c:v>
                </c:pt>
                <c:pt idx="5">
                  <c:v>888180</c:v>
                </c:pt>
                <c:pt idx="6">
                  <c:v>1132730</c:v>
                </c:pt>
                <c:pt idx="7">
                  <c:v>1603740</c:v>
                </c:pt>
                <c:pt idx="8">
                  <c:v>1735010</c:v>
                </c:pt>
                <c:pt idx="9">
                  <c:v>44250182</c:v>
                </c:pt>
              </c:numCache>
            </c:numRef>
          </c:val>
        </c:ser>
        <c:axId val="7340874"/>
        <c:axId val="66067867"/>
      </c:barChart>
      <c:catAx>
        <c:axId val="7340874"/>
        <c:scaling>
          <c:orientation val="minMax"/>
        </c:scaling>
        <c:axPos val="l"/>
        <c:delete val="0"/>
        <c:numFmt formatCode="General" sourceLinked="1"/>
        <c:majorTickMark val="out"/>
        <c:minorTickMark val="none"/>
        <c:tickLblPos val="nextTo"/>
        <c:spPr>
          <a:ln w="3175">
            <a:solidFill>
              <a:srgbClr val="000000"/>
            </a:solidFill>
          </a:ln>
        </c:spPr>
        <c:crossAx val="66067867"/>
        <c:crosses val="autoZero"/>
        <c:auto val="1"/>
        <c:lblOffset val="100"/>
        <c:tickLblSkip val="1"/>
        <c:noMultiLvlLbl val="0"/>
      </c:catAx>
      <c:valAx>
        <c:axId val="66067867"/>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
              <c:y val="-0.025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340874"/>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Cucumber exports</a:t>
            </a:r>
          </a:p>
        </c:rich>
      </c:tx>
      <c:layout>
        <c:manualLayout>
          <c:xMode val="factor"/>
          <c:yMode val="factor"/>
          <c:x val="0.02675"/>
          <c:y val="0.00225"/>
        </c:manualLayout>
      </c:layout>
      <c:spPr>
        <a:noFill/>
        <a:ln w="3175">
          <a:noFill/>
        </a:ln>
      </c:spPr>
    </c:title>
    <c:plotArea>
      <c:layout>
        <c:manualLayout>
          <c:xMode val="edge"/>
          <c:yMode val="edge"/>
          <c:x val="0.0135"/>
          <c:y val="0.131"/>
          <c:w val="0.95925"/>
          <c:h val="0.763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FFFFFF"/>
              </a:solidFill>
              <a:ln w="12700">
                <a:solidFill>
                  <a:srgbClr val="000000"/>
                </a:solidFill>
              </a:ln>
            </c:spPr>
          </c:dPt>
          <c:dPt>
            <c:idx val="2"/>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Germany</c:v>
                </c:pt>
                <c:pt idx="1">
                  <c:v>United States of America</c:v>
                </c:pt>
                <c:pt idx="2">
                  <c:v>Iran (Islamic Republic of)</c:v>
                </c:pt>
                <c:pt idx="3">
                  <c:v>China</c:v>
                </c:pt>
                <c:pt idx="4">
                  <c:v>Canada</c:v>
                </c:pt>
                <c:pt idx="5">
                  <c:v>Turkey</c:v>
                </c:pt>
                <c:pt idx="6">
                  <c:v>Jordan</c:v>
                </c:pt>
                <c:pt idx="7">
                  <c:v>Netherlands</c:v>
                </c:pt>
                <c:pt idx="8">
                  <c:v>Spain</c:v>
                </c:pt>
                <c:pt idx="9">
                  <c:v>Mexico</c:v>
                </c:pt>
              </c:strCache>
            </c:strRef>
          </c:cat>
          <c:val>
            <c:numRef>
              <c:f>'[1]Export_Quantity'!$B$2:$B$11</c:f>
              <c:numCache>
                <c:ptCount val="10"/>
                <c:pt idx="0">
                  <c:v>36980</c:v>
                </c:pt>
                <c:pt idx="1">
                  <c:v>41368</c:v>
                </c:pt>
                <c:pt idx="2">
                  <c:v>42224</c:v>
                </c:pt>
                <c:pt idx="3">
                  <c:v>45201</c:v>
                </c:pt>
                <c:pt idx="4">
                  <c:v>62420</c:v>
                </c:pt>
                <c:pt idx="5">
                  <c:v>79963</c:v>
                </c:pt>
                <c:pt idx="6">
                  <c:v>88679</c:v>
                </c:pt>
                <c:pt idx="7">
                  <c:v>394202</c:v>
                </c:pt>
                <c:pt idx="8">
                  <c:v>453046</c:v>
                </c:pt>
                <c:pt idx="9">
                  <c:v>699938</c:v>
                </c:pt>
              </c:numCache>
            </c:numRef>
          </c:val>
        </c:ser>
        <c:axId val="57739892"/>
        <c:axId val="49896981"/>
      </c:barChart>
      <c:catAx>
        <c:axId val="57739892"/>
        <c:scaling>
          <c:orientation val="minMax"/>
        </c:scaling>
        <c:axPos val="l"/>
        <c:delete val="0"/>
        <c:numFmt formatCode="General" sourceLinked="1"/>
        <c:majorTickMark val="out"/>
        <c:minorTickMark val="none"/>
        <c:tickLblPos val="nextTo"/>
        <c:spPr>
          <a:ln w="3175">
            <a:solidFill>
              <a:srgbClr val="000000"/>
            </a:solidFill>
          </a:ln>
        </c:spPr>
        <c:crossAx val="49896981"/>
        <c:crosses val="autoZero"/>
        <c:auto val="1"/>
        <c:lblOffset val="100"/>
        <c:tickLblSkip val="1"/>
        <c:noMultiLvlLbl val="0"/>
      </c:catAx>
      <c:valAx>
        <c:axId val="49896981"/>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
              <c:y val="-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73989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Cucumber export values</a:t>
            </a:r>
          </a:p>
        </c:rich>
      </c:tx>
      <c:layout>
        <c:manualLayout>
          <c:xMode val="factor"/>
          <c:yMode val="factor"/>
          <c:x val="0.02425"/>
          <c:y val="0"/>
        </c:manualLayout>
      </c:layout>
      <c:spPr>
        <a:noFill/>
        <a:ln w="3175">
          <a:noFill/>
        </a:ln>
      </c:spPr>
    </c:title>
    <c:plotArea>
      <c:layout>
        <c:manualLayout>
          <c:xMode val="edge"/>
          <c:yMode val="edge"/>
          <c:x val="0.022"/>
          <c:y val="0.13375"/>
          <c:w val="0.953"/>
          <c:h val="0.75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FFFFFF"/>
              </a:solidFill>
              <a:ln w="12700">
                <a:solidFill>
                  <a:srgbClr val="000000"/>
                </a:solidFill>
              </a:ln>
            </c:spPr>
          </c:dPt>
          <c:dPt>
            <c:idx val="4"/>
            <c:invertIfNegative val="0"/>
            <c:spPr>
              <a:solidFill>
                <a:srgbClr val="BFBFBF"/>
              </a:solidFill>
              <a:ln w="12700">
                <a:solidFill>
                  <a:srgbClr val="000000"/>
                </a:solidFill>
              </a:ln>
            </c:spPr>
          </c:dPt>
          <c:dPt>
            <c:idx val="6"/>
            <c:invertIfNegative val="0"/>
            <c:spPr>
              <a:solidFill>
                <a:srgbClr val="000000"/>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Iran (Islamic Republic of)</c:v>
                </c:pt>
                <c:pt idx="1">
                  <c:v>Germany</c:v>
                </c:pt>
                <c:pt idx="2">
                  <c:v>Belgium</c:v>
                </c:pt>
                <c:pt idx="3">
                  <c:v>United States of America</c:v>
                </c:pt>
                <c:pt idx="4">
                  <c:v>Turkey</c:v>
                </c:pt>
                <c:pt idx="5">
                  <c:v>Jordan</c:v>
                </c:pt>
                <c:pt idx="6">
                  <c:v>Canada</c:v>
                </c:pt>
                <c:pt idx="7">
                  <c:v>Mexico</c:v>
                </c:pt>
                <c:pt idx="8">
                  <c:v>Netherlands</c:v>
                </c:pt>
                <c:pt idx="9">
                  <c:v>Spain</c:v>
                </c:pt>
              </c:strCache>
            </c:strRef>
          </c:cat>
          <c:val>
            <c:numRef>
              <c:f>'[1]Export_Value'!$B$2:$B$11</c:f>
              <c:numCache>
                <c:ptCount val="10"/>
                <c:pt idx="0">
                  <c:v>25552</c:v>
                </c:pt>
                <c:pt idx="1">
                  <c:v>31566</c:v>
                </c:pt>
                <c:pt idx="2">
                  <c:v>31976</c:v>
                </c:pt>
                <c:pt idx="3">
                  <c:v>51589</c:v>
                </c:pt>
                <c:pt idx="4">
                  <c:v>58883</c:v>
                </c:pt>
                <c:pt idx="5">
                  <c:v>67288</c:v>
                </c:pt>
                <c:pt idx="6">
                  <c:v>92760</c:v>
                </c:pt>
                <c:pt idx="7">
                  <c:v>420930</c:v>
                </c:pt>
                <c:pt idx="8">
                  <c:v>493372</c:v>
                </c:pt>
                <c:pt idx="9">
                  <c:v>546459</c:v>
                </c:pt>
              </c:numCache>
            </c:numRef>
          </c:val>
        </c:ser>
        <c:axId val="46419646"/>
        <c:axId val="15123631"/>
      </c:barChart>
      <c:catAx>
        <c:axId val="46419646"/>
        <c:scaling>
          <c:orientation val="minMax"/>
        </c:scaling>
        <c:axPos val="l"/>
        <c:delete val="0"/>
        <c:numFmt formatCode="General" sourceLinked="1"/>
        <c:majorTickMark val="out"/>
        <c:minorTickMark val="none"/>
        <c:tickLblPos val="nextTo"/>
        <c:spPr>
          <a:ln w="3175">
            <a:solidFill>
              <a:srgbClr val="000000"/>
            </a:solidFill>
          </a:ln>
        </c:spPr>
        <c:crossAx val="15123631"/>
        <c:crosses val="autoZero"/>
        <c:auto val="1"/>
        <c:lblOffset val="100"/>
        <c:tickLblSkip val="1"/>
        <c:noMultiLvlLbl val="0"/>
      </c:catAx>
      <c:valAx>
        <c:axId val="15123631"/>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55"/>
              <c:y val="-0.02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6419646"/>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11</xdr:col>
      <xdr:colOff>676275</xdr:colOff>
      <xdr:row>29</xdr:row>
      <xdr:rowOff>85725</xdr:rowOff>
    </xdr:to>
    <xdr:graphicFrame>
      <xdr:nvGraphicFramePr>
        <xdr:cNvPr id="1" name="Chart 1"/>
        <xdr:cNvGraphicFramePr/>
      </xdr:nvGraphicFramePr>
      <xdr:xfrm>
        <a:off x="4981575" y="742950"/>
        <a:ext cx="4314825" cy="4276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30</xdr:row>
      <xdr:rowOff>152400</xdr:rowOff>
    </xdr:from>
    <xdr:to>
      <xdr:col>11</xdr:col>
      <xdr:colOff>695325</xdr:colOff>
      <xdr:row>58</xdr:row>
      <xdr:rowOff>104775</xdr:rowOff>
    </xdr:to>
    <xdr:graphicFrame>
      <xdr:nvGraphicFramePr>
        <xdr:cNvPr id="2" name="Chart 2"/>
        <xdr:cNvGraphicFramePr/>
      </xdr:nvGraphicFramePr>
      <xdr:xfrm>
        <a:off x="4972050" y="5248275"/>
        <a:ext cx="4343400" cy="448627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59</xdr:row>
      <xdr:rowOff>152400</xdr:rowOff>
    </xdr:from>
    <xdr:to>
      <xdr:col>12</xdr:col>
      <xdr:colOff>0</xdr:colOff>
      <xdr:row>88</xdr:row>
      <xdr:rowOff>114300</xdr:rowOff>
    </xdr:to>
    <xdr:graphicFrame>
      <xdr:nvGraphicFramePr>
        <xdr:cNvPr id="3" name="Chart 3"/>
        <xdr:cNvGraphicFramePr/>
      </xdr:nvGraphicFramePr>
      <xdr:xfrm>
        <a:off x="4972050" y="9944100"/>
        <a:ext cx="4391025" cy="46577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Cuc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cumbers"/>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v>0.077</v>
          </cell>
          <cell r="C3" t="str">
            <v>nd</v>
          </cell>
          <cell r="D3" t="str">
            <v>nd</v>
          </cell>
        </row>
        <row r="4">
          <cell r="A4" t="str">
            <v>Aruba</v>
          </cell>
          <cell r="B4" t="str">
            <v>nd</v>
          </cell>
          <cell r="C4" t="str">
            <v>nd</v>
          </cell>
          <cell r="D4" t="str">
            <v>nd</v>
          </cell>
        </row>
        <row r="5">
          <cell r="A5" t="str">
            <v>Australia</v>
          </cell>
          <cell r="B5">
            <v>11.942</v>
          </cell>
          <cell r="C5">
            <v>0.135</v>
          </cell>
          <cell r="D5">
            <v>288</v>
          </cell>
        </row>
        <row r="6">
          <cell r="A6" t="str">
            <v>Austria</v>
          </cell>
          <cell r="B6">
            <v>41.534</v>
          </cell>
          <cell r="C6">
            <v>13.217</v>
          </cell>
          <cell r="D6">
            <v>15282</v>
          </cell>
        </row>
        <row r="7">
          <cell r="A7" t="str">
            <v>Bahamas</v>
          </cell>
          <cell r="B7" t="str">
            <v>nd</v>
          </cell>
          <cell r="C7" t="str">
            <v>nd</v>
          </cell>
          <cell r="D7" t="str">
            <v>nd</v>
          </cell>
        </row>
        <row r="8">
          <cell r="A8" t="str">
            <v>Barbados</v>
          </cell>
          <cell r="B8">
            <v>1.214</v>
          </cell>
          <cell r="C8">
            <v>0.003</v>
          </cell>
          <cell r="D8">
            <v>2</v>
          </cell>
        </row>
        <row r="9">
          <cell r="A9" t="str">
            <v>Belgium</v>
          </cell>
          <cell r="B9">
            <v>19.8</v>
          </cell>
          <cell r="C9">
            <v>28.797</v>
          </cell>
          <cell r="D9">
            <v>31976</v>
          </cell>
        </row>
        <row r="10">
          <cell r="A10" t="str">
            <v>Belize</v>
          </cell>
          <cell r="B10">
            <v>0.196</v>
          </cell>
          <cell r="C10" t="str">
            <v>nd</v>
          </cell>
          <cell r="D10" t="str">
            <v>nd</v>
          </cell>
        </row>
        <row r="11">
          <cell r="A11" t="str">
            <v>Bermuda</v>
          </cell>
          <cell r="B11" t="str">
            <v>nd</v>
          </cell>
          <cell r="C11" t="str">
            <v>nd</v>
          </cell>
          <cell r="D11" t="str">
            <v>nd</v>
          </cell>
        </row>
        <row r="12">
          <cell r="A12" t="str">
            <v>Canada</v>
          </cell>
          <cell r="B12">
            <v>54.172</v>
          </cell>
          <cell r="C12">
            <v>62.42</v>
          </cell>
          <cell r="D12">
            <v>92760</v>
          </cell>
        </row>
        <row r="13">
          <cell r="A13" t="str">
            <v>Cayman Islands</v>
          </cell>
          <cell r="B13" t="str">
            <v>nd</v>
          </cell>
          <cell r="C13" t="str">
            <v>nd</v>
          </cell>
          <cell r="D13" t="str">
            <v>nd</v>
          </cell>
        </row>
        <row r="14">
          <cell r="A14" t="str">
            <v>Chile</v>
          </cell>
          <cell r="B14">
            <v>27.535</v>
          </cell>
          <cell r="C14">
            <v>0.004</v>
          </cell>
          <cell r="D14">
            <v>7</v>
          </cell>
        </row>
        <row r="15">
          <cell r="A15" t="str">
            <v>Cook Islands</v>
          </cell>
          <cell r="B15" t="str">
            <v>nd</v>
          </cell>
          <cell r="C15" t="str">
            <v>nd</v>
          </cell>
          <cell r="D15" t="str">
            <v>nd</v>
          </cell>
        </row>
        <row r="16">
          <cell r="A16" t="str">
            <v>Costa Rica</v>
          </cell>
          <cell r="B16" t="str">
            <v>nd</v>
          </cell>
          <cell r="C16">
            <v>1.643</v>
          </cell>
          <cell r="D16">
            <v>1254</v>
          </cell>
        </row>
        <row r="17">
          <cell r="A17" t="str">
            <v>Curacao</v>
          </cell>
          <cell r="B17" t="str">
            <v>nd</v>
          </cell>
          <cell r="C17" t="str">
            <v>nd</v>
          </cell>
          <cell r="D17" t="str">
            <v>nd</v>
          </cell>
        </row>
        <row r="18">
          <cell r="A18" t="str">
            <v>Cyprus</v>
          </cell>
          <cell r="B18">
            <v>15.724</v>
          </cell>
          <cell r="C18">
            <v>0.036</v>
          </cell>
          <cell r="D18">
            <v>68</v>
          </cell>
        </row>
        <row r="19">
          <cell r="A19" t="str">
            <v>Dominica</v>
          </cell>
          <cell r="B19">
            <v>1.311</v>
          </cell>
          <cell r="C19">
            <v>0.011</v>
          </cell>
          <cell r="D19">
            <v>21</v>
          </cell>
        </row>
        <row r="20">
          <cell r="A20" t="str">
            <v>Dominican Republic</v>
          </cell>
          <cell r="B20">
            <v>6</v>
          </cell>
          <cell r="C20">
            <v>4.928</v>
          </cell>
          <cell r="D20">
            <v>5898</v>
          </cell>
        </row>
        <row r="21">
          <cell r="A21" t="str">
            <v>El Salvador</v>
          </cell>
          <cell r="B21">
            <v>10.917</v>
          </cell>
          <cell r="C21" t="str">
            <v>nd</v>
          </cell>
          <cell r="D21" t="str">
            <v>nd</v>
          </cell>
        </row>
        <row r="22">
          <cell r="A22" t="str">
            <v>France</v>
          </cell>
          <cell r="B22">
            <v>118.353</v>
          </cell>
          <cell r="C22">
            <v>10.344</v>
          </cell>
          <cell r="D22">
            <v>15651</v>
          </cell>
        </row>
        <row r="23">
          <cell r="A23" t="str">
            <v>Germany</v>
          </cell>
          <cell r="B23">
            <v>263.277</v>
          </cell>
          <cell r="C23">
            <v>36.98</v>
          </cell>
          <cell r="D23">
            <v>31566</v>
          </cell>
        </row>
        <row r="24">
          <cell r="A24" t="str">
            <v>Greece</v>
          </cell>
          <cell r="B24">
            <v>124</v>
          </cell>
          <cell r="C24">
            <v>14.065</v>
          </cell>
          <cell r="D24">
            <v>17940</v>
          </cell>
        </row>
        <row r="25">
          <cell r="A25" t="str">
            <v>Grenada</v>
          </cell>
          <cell r="B25">
            <v>0.089</v>
          </cell>
          <cell r="C25" t="str">
            <v>nd</v>
          </cell>
          <cell r="D25" t="str">
            <v>nd</v>
          </cell>
        </row>
        <row r="26">
          <cell r="A26" t="str">
            <v>Guadeloupe</v>
          </cell>
          <cell r="B26">
            <v>6.1</v>
          </cell>
          <cell r="C26" t="str">
            <v>nd</v>
          </cell>
          <cell r="D26" t="str">
            <v>nd</v>
          </cell>
        </row>
        <row r="27">
          <cell r="A27" t="str">
            <v>Guatemala</v>
          </cell>
          <cell r="B27" t="str">
            <v>nd</v>
          </cell>
          <cell r="C27">
            <v>2.38</v>
          </cell>
          <cell r="D27">
            <v>211</v>
          </cell>
        </row>
        <row r="28">
          <cell r="A28" t="str">
            <v>Guyana</v>
          </cell>
          <cell r="B28">
            <v>2.79</v>
          </cell>
          <cell r="C28">
            <v>0.211</v>
          </cell>
          <cell r="D28">
            <v>31</v>
          </cell>
        </row>
        <row r="29">
          <cell r="A29" t="str">
            <v>Haiti</v>
          </cell>
          <cell r="B29" t="str">
            <v>nd</v>
          </cell>
          <cell r="C29" t="str">
            <v>nd</v>
          </cell>
          <cell r="D29" t="str">
            <v>nd</v>
          </cell>
        </row>
        <row r="30">
          <cell r="A30" t="str">
            <v>Honduras</v>
          </cell>
          <cell r="B30">
            <v>69.244</v>
          </cell>
          <cell r="C30">
            <v>25.978</v>
          </cell>
          <cell r="D30">
            <v>6266</v>
          </cell>
        </row>
        <row r="31">
          <cell r="A31" t="str">
            <v>Iceland</v>
          </cell>
          <cell r="B31">
            <v>1.452</v>
          </cell>
          <cell r="C31">
            <v>0.002</v>
          </cell>
          <cell r="D31">
            <v>8</v>
          </cell>
        </row>
        <row r="32">
          <cell r="A32" t="str">
            <v>Italy</v>
          </cell>
          <cell r="B32">
            <v>65.4</v>
          </cell>
          <cell r="C32">
            <v>7.969</v>
          </cell>
          <cell r="D32">
            <v>10472</v>
          </cell>
        </row>
        <row r="33">
          <cell r="A33" t="str">
            <v>Jamaica</v>
          </cell>
          <cell r="B33">
            <v>11.428</v>
          </cell>
          <cell r="C33" t="str">
            <v>nd</v>
          </cell>
          <cell r="D33" t="str">
            <v>nd</v>
          </cell>
        </row>
        <row r="34">
          <cell r="A34" t="str">
            <v>Japan</v>
          </cell>
          <cell r="B34">
            <v>620.2</v>
          </cell>
          <cell r="C34" t="str">
            <v>nd</v>
          </cell>
          <cell r="D34" t="str">
            <v>nd</v>
          </cell>
        </row>
        <row r="35">
          <cell r="A35" t="str">
            <v>Korea, Republic of</v>
          </cell>
          <cell r="B35" t="str">
            <v>nd</v>
          </cell>
          <cell r="C35" t="str">
            <v>nd</v>
          </cell>
          <cell r="D35" t="str">
            <v>nd</v>
          </cell>
        </row>
        <row r="36">
          <cell r="A36" t="str">
            <v>Martinique</v>
          </cell>
          <cell r="B36">
            <v>4.855</v>
          </cell>
          <cell r="C36" t="str">
            <v>nd</v>
          </cell>
          <cell r="D36" t="str">
            <v>nd</v>
          </cell>
        </row>
        <row r="37">
          <cell r="A37" t="str">
            <v>Mexico</v>
          </cell>
          <cell r="B37">
            <v>433.644</v>
          </cell>
          <cell r="C37">
            <v>699.938</v>
          </cell>
          <cell r="D37">
            <v>420930</v>
          </cell>
        </row>
        <row r="38">
          <cell r="A38" t="str">
            <v>Montserrat</v>
          </cell>
          <cell r="B38">
            <v>0.059</v>
          </cell>
          <cell r="C38" t="str">
            <v>nd</v>
          </cell>
          <cell r="D38" t="str">
            <v>nd</v>
          </cell>
        </row>
        <row r="39">
          <cell r="A39" t="str">
            <v>Netherlands</v>
          </cell>
          <cell r="B39">
            <v>435</v>
          </cell>
          <cell r="C39">
            <v>394.202</v>
          </cell>
          <cell r="D39">
            <v>493372</v>
          </cell>
        </row>
        <row r="40">
          <cell r="A40" t="str">
            <v>Netherlands Antilles</v>
          </cell>
          <cell r="B40" t="str">
            <v>nd</v>
          </cell>
          <cell r="C40" t="str">
            <v>nd</v>
          </cell>
          <cell r="D40" t="str">
            <v>nd</v>
          </cell>
        </row>
        <row r="41">
          <cell r="A41" t="str">
            <v>New Zealand</v>
          </cell>
          <cell r="B41" t="str">
            <v>nd</v>
          </cell>
          <cell r="C41">
            <v>0.033</v>
          </cell>
          <cell r="D41">
            <v>104</v>
          </cell>
        </row>
        <row r="42">
          <cell r="A42" t="str">
            <v>Nicaragua</v>
          </cell>
          <cell r="B42" t="str">
            <v>nd</v>
          </cell>
          <cell r="C42">
            <v>0.317</v>
          </cell>
          <cell r="D42">
            <v>84</v>
          </cell>
        </row>
        <row r="43">
          <cell r="A43" t="str">
            <v>Panama</v>
          </cell>
          <cell r="B43">
            <v>2.705</v>
          </cell>
          <cell r="C43">
            <v>0.102</v>
          </cell>
          <cell r="D43">
            <v>48</v>
          </cell>
        </row>
        <row r="44">
          <cell r="A44" t="str">
            <v>Portugal</v>
          </cell>
          <cell r="B44">
            <v>9.26</v>
          </cell>
          <cell r="C44">
            <v>0.068</v>
          </cell>
          <cell r="D44">
            <v>55</v>
          </cell>
        </row>
        <row r="45">
          <cell r="A45" t="str">
            <v>Spain</v>
          </cell>
          <cell r="B45">
            <v>700</v>
          </cell>
          <cell r="C45">
            <v>453.046</v>
          </cell>
          <cell r="D45">
            <v>546459</v>
          </cell>
        </row>
        <row r="46">
          <cell r="A46" t="str">
            <v>St. Barthelemy</v>
          </cell>
          <cell r="B46" t="str">
            <v>nd</v>
          </cell>
          <cell r="C46" t="str">
            <v>nd</v>
          </cell>
          <cell r="D46" t="str">
            <v>nd</v>
          </cell>
        </row>
        <row r="47">
          <cell r="A47" t="str">
            <v>St. Kitts and Nevis</v>
          </cell>
          <cell r="B47" t="str">
            <v>nd</v>
          </cell>
          <cell r="C47" t="str">
            <v>nd</v>
          </cell>
          <cell r="D47" t="str">
            <v>nd</v>
          </cell>
        </row>
        <row r="48">
          <cell r="A48" t="str">
            <v>St. Lucia</v>
          </cell>
          <cell r="B48" t="str">
            <v>nd</v>
          </cell>
          <cell r="C48" t="str">
            <v>nd</v>
          </cell>
          <cell r="D48" t="str">
            <v>nd</v>
          </cell>
        </row>
        <row r="49">
          <cell r="A49" t="str">
            <v>St. Martin</v>
          </cell>
          <cell r="B49" t="str">
            <v>nd</v>
          </cell>
          <cell r="C49" t="str">
            <v>nd</v>
          </cell>
          <cell r="D49" t="str">
            <v>nd</v>
          </cell>
        </row>
        <row r="50">
          <cell r="A50" t="str">
            <v>St. Vincent and the Grenadines</v>
          </cell>
          <cell r="B50" t="str">
            <v>nd</v>
          </cell>
          <cell r="C50" t="str">
            <v>nd</v>
          </cell>
          <cell r="D50" t="str">
            <v>nd</v>
          </cell>
        </row>
        <row r="51">
          <cell r="A51" t="str">
            <v>Trinidad and Tobago</v>
          </cell>
          <cell r="B51">
            <v>1.518</v>
          </cell>
          <cell r="C51">
            <v>0.008</v>
          </cell>
          <cell r="D51">
            <v>4</v>
          </cell>
        </row>
        <row r="52">
          <cell r="A52" t="str">
            <v>Turks and Caicos Islands</v>
          </cell>
          <cell r="B52" t="str">
            <v>nd</v>
          </cell>
          <cell r="C52" t="str">
            <v>nd</v>
          </cell>
          <cell r="D52" t="str">
            <v>nd</v>
          </cell>
        </row>
        <row r="53">
          <cell r="A53" t="str">
            <v>United Kingdom</v>
          </cell>
          <cell r="B53">
            <v>48.925</v>
          </cell>
          <cell r="C53">
            <v>0.336</v>
          </cell>
          <cell r="D53">
            <v>858</v>
          </cell>
        </row>
        <row r="54">
          <cell r="A54" t="str">
            <v>Virgin Islands, British</v>
          </cell>
          <cell r="B54" t="str">
            <v>nd</v>
          </cell>
          <cell r="C54" t="str">
            <v>nd</v>
          </cell>
          <cell r="D54" t="str">
            <v>nd</v>
          </cell>
        </row>
      </sheetData>
      <sheetData sheetId="1">
        <row r="2">
          <cell r="A2" t="str">
            <v>Indonesia</v>
          </cell>
          <cell r="B2">
            <v>575995</v>
          </cell>
        </row>
        <row r="3">
          <cell r="A3" t="str">
            <v>Egypt</v>
          </cell>
          <cell r="B3">
            <v>600000</v>
          </cell>
        </row>
        <row r="4">
          <cell r="A4" t="str">
            <v>Japan</v>
          </cell>
          <cell r="B4">
            <v>620200</v>
          </cell>
        </row>
        <row r="5">
          <cell r="A5" t="str">
            <v>Spain</v>
          </cell>
          <cell r="B5">
            <v>700000</v>
          </cell>
        </row>
        <row r="6">
          <cell r="A6" t="str">
            <v>Ukraine</v>
          </cell>
          <cell r="B6">
            <v>883000</v>
          </cell>
        </row>
        <row r="7">
          <cell r="A7" t="str">
            <v>United States of America</v>
          </cell>
          <cell r="B7">
            <v>888180</v>
          </cell>
        </row>
        <row r="8">
          <cell r="A8" t="str">
            <v>Russian Federation</v>
          </cell>
          <cell r="B8">
            <v>1132730</v>
          </cell>
        </row>
        <row r="9">
          <cell r="A9" t="str">
            <v>Iran (Islamic Republic of)</v>
          </cell>
          <cell r="B9">
            <v>1603740</v>
          </cell>
        </row>
        <row r="10">
          <cell r="A10" t="str">
            <v>Turkey</v>
          </cell>
          <cell r="B10">
            <v>1735010</v>
          </cell>
        </row>
        <row r="11">
          <cell r="A11" t="str">
            <v>China</v>
          </cell>
          <cell r="B11">
            <v>44250182</v>
          </cell>
        </row>
        <row r="13">
          <cell r="B13">
            <v>480553</v>
          </cell>
        </row>
        <row r="14">
          <cell r="B14">
            <v>435000</v>
          </cell>
        </row>
        <row r="15">
          <cell r="B15">
            <v>433644</v>
          </cell>
        </row>
        <row r="16">
          <cell r="B16">
            <v>420945</v>
          </cell>
        </row>
        <row r="17">
          <cell r="B17">
            <v>400000</v>
          </cell>
        </row>
        <row r="18">
          <cell r="B18">
            <v>350000</v>
          </cell>
        </row>
        <row r="19">
          <cell r="B19">
            <v>318179</v>
          </cell>
        </row>
        <row r="20">
          <cell r="B20">
            <v>289000</v>
          </cell>
        </row>
        <row r="21">
          <cell r="B21">
            <v>280522</v>
          </cell>
        </row>
        <row r="22">
          <cell r="B22">
            <v>263277</v>
          </cell>
        </row>
        <row r="23">
          <cell r="B23">
            <v>224614</v>
          </cell>
        </row>
        <row r="24">
          <cell r="B24">
            <v>191507</v>
          </cell>
        </row>
        <row r="25">
          <cell r="B25">
            <v>176482</v>
          </cell>
        </row>
        <row r="26">
          <cell r="B26">
            <v>173576</v>
          </cell>
        </row>
        <row r="27">
          <cell r="B27">
            <v>145000</v>
          </cell>
        </row>
        <row r="28">
          <cell r="B28">
            <v>140863</v>
          </cell>
        </row>
        <row r="29">
          <cell r="B29">
            <v>137681</v>
          </cell>
        </row>
        <row r="30">
          <cell r="B30">
            <v>132925</v>
          </cell>
        </row>
        <row r="31">
          <cell r="B31">
            <v>132000</v>
          </cell>
        </row>
        <row r="32">
          <cell r="B32">
            <v>124000</v>
          </cell>
        </row>
        <row r="33">
          <cell r="B33">
            <v>118353</v>
          </cell>
        </row>
        <row r="34">
          <cell r="B34">
            <v>117075</v>
          </cell>
        </row>
        <row r="35">
          <cell r="B35">
            <v>116907</v>
          </cell>
        </row>
        <row r="36">
          <cell r="B36">
            <v>110357</v>
          </cell>
        </row>
        <row r="37">
          <cell r="B37">
            <v>101786</v>
          </cell>
        </row>
        <row r="38">
          <cell r="B38">
            <v>90000</v>
          </cell>
        </row>
        <row r="39">
          <cell r="B39">
            <v>80944</v>
          </cell>
        </row>
        <row r="40">
          <cell r="B40">
            <v>77988</v>
          </cell>
        </row>
        <row r="41">
          <cell r="B41">
            <v>71620</v>
          </cell>
        </row>
        <row r="42">
          <cell r="B42">
            <v>69244</v>
          </cell>
        </row>
        <row r="43">
          <cell r="B43">
            <v>68431</v>
          </cell>
        </row>
        <row r="44">
          <cell r="B44">
            <v>66762</v>
          </cell>
        </row>
        <row r="45">
          <cell r="B45">
            <v>65400</v>
          </cell>
        </row>
        <row r="46">
          <cell r="B46">
            <v>60980</v>
          </cell>
        </row>
        <row r="47">
          <cell r="B47">
            <v>55190</v>
          </cell>
        </row>
        <row r="48">
          <cell r="B48">
            <v>54172</v>
          </cell>
        </row>
        <row r="49">
          <cell r="B49">
            <v>51694</v>
          </cell>
        </row>
        <row r="50">
          <cell r="B50">
            <v>48925</v>
          </cell>
        </row>
        <row r="51">
          <cell r="B51">
            <v>44000</v>
          </cell>
        </row>
        <row r="52">
          <cell r="B52">
            <v>43902</v>
          </cell>
        </row>
        <row r="53">
          <cell r="B53">
            <v>41534</v>
          </cell>
        </row>
        <row r="54">
          <cell r="B54">
            <v>41494</v>
          </cell>
        </row>
        <row r="55">
          <cell r="B55">
            <v>39352</v>
          </cell>
        </row>
        <row r="56">
          <cell r="B56">
            <v>36800</v>
          </cell>
        </row>
        <row r="57">
          <cell r="B57">
            <v>35000</v>
          </cell>
        </row>
        <row r="58">
          <cell r="B58">
            <v>31760</v>
          </cell>
        </row>
        <row r="59">
          <cell r="B59">
            <v>30900</v>
          </cell>
        </row>
        <row r="60">
          <cell r="B60">
            <v>28000</v>
          </cell>
        </row>
        <row r="61">
          <cell r="B61">
            <v>27613</v>
          </cell>
        </row>
        <row r="62">
          <cell r="B62">
            <v>27535</v>
          </cell>
        </row>
        <row r="63">
          <cell r="B63">
            <v>26500</v>
          </cell>
        </row>
        <row r="64">
          <cell r="B64">
            <v>25743</v>
          </cell>
        </row>
        <row r="65">
          <cell r="B65">
            <v>23745</v>
          </cell>
        </row>
        <row r="66">
          <cell r="B66">
            <v>23000</v>
          </cell>
        </row>
        <row r="67">
          <cell r="B67">
            <v>20000</v>
          </cell>
        </row>
        <row r="68">
          <cell r="B68">
            <v>19800</v>
          </cell>
        </row>
        <row r="69">
          <cell r="B69">
            <v>19787</v>
          </cell>
        </row>
        <row r="70">
          <cell r="B70">
            <v>19000</v>
          </cell>
        </row>
        <row r="71">
          <cell r="B71">
            <v>18254</v>
          </cell>
        </row>
        <row r="72">
          <cell r="B72">
            <v>17500</v>
          </cell>
        </row>
        <row r="73">
          <cell r="B73">
            <v>15903</v>
          </cell>
        </row>
        <row r="74">
          <cell r="B74">
            <v>15732</v>
          </cell>
        </row>
        <row r="75">
          <cell r="B75">
            <v>15724</v>
          </cell>
        </row>
        <row r="76">
          <cell r="B76">
            <v>14516</v>
          </cell>
        </row>
        <row r="77">
          <cell r="B77">
            <v>12947</v>
          </cell>
        </row>
        <row r="78">
          <cell r="B78">
            <v>12111</v>
          </cell>
        </row>
        <row r="79">
          <cell r="B79">
            <v>12000</v>
          </cell>
        </row>
        <row r="80">
          <cell r="B80">
            <v>11942</v>
          </cell>
        </row>
        <row r="81">
          <cell r="B81">
            <v>11428</v>
          </cell>
        </row>
        <row r="82">
          <cell r="B82">
            <v>11056</v>
          </cell>
        </row>
        <row r="83">
          <cell r="B83">
            <v>10917</v>
          </cell>
        </row>
        <row r="84">
          <cell r="B84">
            <v>9513</v>
          </cell>
        </row>
        <row r="85">
          <cell r="B85">
            <v>9377</v>
          </cell>
        </row>
        <row r="86">
          <cell r="B86">
            <v>9260</v>
          </cell>
        </row>
        <row r="87">
          <cell r="B87">
            <v>7500</v>
          </cell>
        </row>
        <row r="88">
          <cell r="B88">
            <v>6980</v>
          </cell>
        </row>
        <row r="89">
          <cell r="B89">
            <v>6100</v>
          </cell>
        </row>
        <row r="90">
          <cell r="B90">
            <v>6000</v>
          </cell>
        </row>
        <row r="91">
          <cell r="B91">
            <v>4855</v>
          </cell>
        </row>
        <row r="92">
          <cell r="B92">
            <v>3367</v>
          </cell>
        </row>
        <row r="93">
          <cell r="B93">
            <v>3075</v>
          </cell>
        </row>
        <row r="94">
          <cell r="B94">
            <v>2849</v>
          </cell>
        </row>
        <row r="95">
          <cell r="B95">
            <v>2790</v>
          </cell>
        </row>
        <row r="96">
          <cell r="B96">
            <v>2705</v>
          </cell>
        </row>
        <row r="97">
          <cell r="B97">
            <v>2700</v>
          </cell>
        </row>
        <row r="98">
          <cell r="B98">
            <v>2560</v>
          </cell>
        </row>
        <row r="99">
          <cell r="B99">
            <v>2126</v>
          </cell>
        </row>
        <row r="100">
          <cell r="B100">
            <v>2112</v>
          </cell>
        </row>
        <row r="101">
          <cell r="B101">
            <v>1518</v>
          </cell>
        </row>
        <row r="102">
          <cell r="B102">
            <v>1478</v>
          </cell>
        </row>
        <row r="103">
          <cell r="B103">
            <v>1470</v>
          </cell>
        </row>
        <row r="104">
          <cell r="B104">
            <v>1452</v>
          </cell>
        </row>
        <row r="105">
          <cell r="B105">
            <v>1311</v>
          </cell>
        </row>
        <row r="106">
          <cell r="B106">
            <v>1214</v>
          </cell>
        </row>
        <row r="107">
          <cell r="B107">
            <v>1181</v>
          </cell>
        </row>
        <row r="108">
          <cell r="B108">
            <v>1170</v>
          </cell>
        </row>
        <row r="109">
          <cell r="B109">
            <v>1124</v>
          </cell>
        </row>
        <row r="110">
          <cell r="B110">
            <v>880</v>
          </cell>
        </row>
        <row r="111">
          <cell r="B111">
            <v>855</v>
          </cell>
        </row>
        <row r="112">
          <cell r="B112">
            <v>820</v>
          </cell>
        </row>
        <row r="113">
          <cell r="B113">
            <v>707</v>
          </cell>
        </row>
        <row r="114">
          <cell r="B114">
            <v>700</v>
          </cell>
        </row>
        <row r="115">
          <cell r="B115">
            <v>655</v>
          </cell>
        </row>
        <row r="116">
          <cell r="B116">
            <v>635</v>
          </cell>
        </row>
        <row r="117">
          <cell r="B117">
            <v>579</v>
          </cell>
        </row>
        <row r="118">
          <cell r="B118">
            <v>563</v>
          </cell>
        </row>
        <row r="119">
          <cell r="B119">
            <v>550</v>
          </cell>
        </row>
        <row r="120">
          <cell r="B120">
            <v>500</v>
          </cell>
        </row>
        <row r="121">
          <cell r="B121">
            <v>407</v>
          </cell>
        </row>
        <row r="122">
          <cell r="B122">
            <v>402</v>
          </cell>
        </row>
        <row r="123">
          <cell r="B123">
            <v>394</v>
          </cell>
        </row>
        <row r="124">
          <cell r="B124">
            <v>294</v>
          </cell>
        </row>
        <row r="125">
          <cell r="B125">
            <v>196</v>
          </cell>
        </row>
        <row r="126">
          <cell r="B126">
            <v>109</v>
          </cell>
        </row>
        <row r="127">
          <cell r="B127">
            <v>94</v>
          </cell>
        </row>
        <row r="128">
          <cell r="B128">
            <v>89</v>
          </cell>
        </row>
        <row r="129">
          <cell r="B129">
            <v>81</v>
          </cell>
        </row>
        <row r="130">
          <cell r="B130">
            <v>77</v>
          </cell>
        </row>
        <row r="131">
          <cell r="B131">
            <v>59</v>
          </cell>
        </row>
        <row r="132">
          <cell r="B132">
            <v>11</v>
          </cell>
        </row>
        <row r="135">
          <cell r="B135">
            <v>59667392</v>
          </cell>
        </row>
      </sheetData>
      <sheetData sheetId="2">
        <row r="2">
          <cell r="A2" t="str">
            <v>Germany</v>
          </cell>
          <cell r="B2">
            <v>36980</v>
          </cell>
        </row>
        <row r="3">
          <cell r="A3" t="str">
            <v>United States of America</v>
          </cell>
          <cell r="B3">
            <v>41368</v>
          </cell>
        </row>
        <row r="4">
          <cell r="A4" t="str">
            <v>Iran (Islamic Republic of)</v>
          </cell>
          <cell r="B4">
            <v>42224</v>
          </cell>
        </row>
        <row r="5">
          <cell r="A5" t="str">
            <v>China</v>
          </cell>
          <cell r="B5">
            <v>45201</v>
          </cell>
        </row>
        <row r="6">
          <cell r="A6" t="str">
            <v>Canada</v>
          </cell>
          <cell r="B6">
            <v>62420</v>
          </cell>
        </row>
        <row r="7">
          <cell r="A7" t="str">
            <v>Turkey</v>
          </cell>
          <cell r="B7">
            <v>79963</v>
          </cell>
        </row>
        <row r="8">
          <cell r="A8" t="str">
            <v>Jordan</v>
          </cell>
          <cell r="B8">
            <v>88679</v>
          </cell>
        </row>
        <row r="9">
          <cell r="A9" t="str">
            <v>Netherlands</v>
          </cell>
          <cell r="B9">
            <v>394202</v>
          </cell>
        </row>
        <row r="10">
          <cell r="A10" t="str">
            <v>Spain</v>
          </cell>
          <cell r="B10">
            <v>453046</v>
          </cell>
        </row>
        <row r="11">
          <cell r="A11" t="str">
            <v>Mexico</v>
          </cell>
          <cell r="B11">
            <v>699938</v>
          </cell>
        </row>
        <row r="13">
          <cell r="B13">
            <v>32000</v>
          </cell>
        </row>
        <row r="14">
          <cell r="B14">
            <v>28797</v>
          </cell>
        </row>
        <row r="15">
          <cell r="B15">
            <v>25978</v>
          </cell>
        </row>
        <row r="16">
          <cell r="B16">
            <v>22597</v>
          </cell>
        </row>
        <row r="17">
          <cell r="B17">
            <v>18691</v>
          </cell>
        </row>
        <row r="18">
          <cell r="B18">
            <v>17431</v>
          </cell>
        </row>
        <row r="19">
          <cell r="B19">
            <v>14065</v>
          </cell>
        </row>
        <row r="20">
          <cell r="B20">
            <v>13217</v>
          </cell>
        </row>
        <row r="21">
          <cell r="B21">
            <v>10875</v>
          </cell>
        </row>
        <row r="22">
          <cell r="B22">
            <v>10363</v>
          </cell>
        </row>
        <row r="23">
          <cell r="B23">
            <v>10344</v>
          </cell>
        </row>
        <row r="24">
          <cell r="B24">
            <v>10141</v>
          </cell>
        </row>
        <row r="25">
          <cell r="B25">
            <v>7969</v>
          </cell>
        </row>
        <row r="26">
          <cell r="B26">
            <v>7381</v>
          </cell>
        </row>
        <row r="27">
          <cell r="B27">
            <v>6360</v>
          </cell>
        </row>
        <row r="28">
          <cell r="B28">
            <v>6216</v>
          </cell>
        </row>
        <row r="29">
          <cell r="B29">
            <v>5902</v>
          </cell>
        </row>
        <row r="30">
          <cell r="B30">
            <v>5527</v>
          </cell>
        </row>
        <row r="31">
          <cell r="B31">
            <v>4928</v>
          </cell>
        </row>
        <row r="32">
          <cell r="B32">
            <v>4608</v>
          </cell>
        </row>
        <row r="33">
          <cell r="B33">
            <v>4237</v>
          </cell>
        </row>
        <row r="34">
          <cell r="B34">
            <v>3964</v>
          </cell>
        </row>
        <row r="35">
          <cell r="B35">
            <v>3585</v>
          </cell>
        </row>
        <row r="36">
          <cell r="B36">
            <v>2852</v>
          </cell>
        </row>
        <row r="37">
          <cell r="B37">
            <v>2763</v>
          </cell>
        </row>
        <row r="38">
          <cell r="B38">
            <v>2548</v>
          </cell>
        </row>
        <row r="39">
          <cell r="B39">
            <v>2454</v>
          </cell>
        </row>
        <row r="40">
          <cell r="B40">
            <v>2380</v>
          </cell>
        </row>
        <row r="41">
          <cell r="B41">
            <v>1643</v>
          </cell>
        </row>
        <row r="42">
          <cell r="B42">
            <v>1124</v>
          </cell>
        </row>
        <row r="43">
          <cell r="B43">
            <v>839</v>
          </cell>
        </row>
        <row r="44">
          <cell r="B44">
            <v>673</v>
          </cell>
        </row>
        <row r="45">
          <cell r="B45">
            <v>646</v>
          </cell>
        </row>
        <row r="46">
          <cell r="B46">
            <v>609</v>
          </cell>
        </row>
        <row r="47">
          <cell r="B47">
            <v>519</v>
          </cell>
        </row>
        <row r="48">
          <cell r="B48">
            <v>465</v>
          </cell>
        </row>
        <row r="49">
          <cell r="B49">
            <v>450</v>
          </cell>
        </row>
        <row r="50">
          <cell r="B50">
            <v>430</v>
          </cell>
        </row>
        <row r="51">
          <cell r="B51">
            <v>424</v>
          </cell>
        </row>
        <row r="52">
          <cell r="B52">
            <v>352</v>
          </cell>
        </row>
        <row r="53">
          <cell r="B53">
            <v>336</v>
          </cell>
        </row>
        <row r="54">
          <cell r="B54">
            <v>330</v>
          </cell>
        </row>
        <row r="55">
          <cell r="B55">
            <v>321</v>
          </cell>
        </row>
        <row r="56">
          <cell r="B56">
            <v>317</v>
          </cell>
        </row>
        <row r="57">
          <cell r="B57">
            <v>309</v>
          </cell>
        </row>
        <row r="58">
          <cell r="B58">
            <v>307</v>
          </cell>
        </row>
        <row r="59">
          <cell r="B59">
            <v>227</v>
          </cell>
        </row>
        <row r="60">
          <cell r="B60">
            <v>211</v>
          </cell>
        </row>
        <row r="61">
          <cell r="B61">
            <v>145</v>
          </cell>
        </row>
        <row r="62">
          <cell r="B62">
            <v>135</v>
          </cell>
        </row>
        <row r="63">
          <cell r="B63">
            <v>108</v>
          </cell>
        </row>
        <row r="64">
          <cell r="B64">
            <v>108</v>
          </cell>
        </row>
        <row r="65">
          <cell r="B65">
            <v>102</v>
          </cell>
        </row>
        <row r="66">
          <cell r="B66">
            <v>82</v>
          </cell>
        </row>
        <row r="67">
          <cell r="B67">
            <v>68</v>
          </cell>
        </row>
        <row r="68">
          <cell r="B68">
            <v>67</v>
          </cell>
        </row>
        <row r="69">
          <cell r="B69">
            <v>63</v>
          </cell>
        </row>
        <row r="70">
          <cell r="B70">
            <v>58</v>
          </cell>
        </row>
        <row r="71">
          <cell r="B71">
            <v>53</v>
          </cell>
        </row>
        <row r="72">
          <cell r="B72">
            <v>53</v>
          </cell>
        </row>
        <row r="73">
          <cell r="B73">
            <v>39</v>
          </cell>
        </row>
        <row r="74">
          <cell r="B74">
            <v>38</v>
          </cell>
        </row>
        <row r="75">
          <cell r="B75">
            <v>36</v>
          </cell>
        </row>
        <row r="76">
          <cell r="B76">
            <v>33</v>
          </cell>
        </row>
        <row r="77">
          <cell r="B77">
            <v>31</v>
          </cell>
        </row>
        <row r="78">
          <cell r="B78">
            <v>23</v>
          </cell>
        </row>
        <row r="79">
          <cell r="B79">
            <v>19</v>
          </cell>
        </row>
        <row r="80">
          <cell r="B80">
            <v>12</v>
          </cell>
        </row>
        <row r="81">
          <cell r="B81">
            <v>11</v>
          </cell>
        </row>
        <row r="82">
          <cell r="B82">
            <v>10</v>
          </cell>
        </row>
        <row r="83">
          <cell r="B83">
            <v>9</v>
          </cell>
        </row>
        <row r="84">
          <cell r="B84">
            <v>8</v>
          </cell>
        </row>
        <row r="85">
          <cell r="B85">
            <v>8</v>
          </cell>
        </row>
        <row r="86">
          <cell r="B86">
            <v>8</v>
          </cell>
        </row>
        <row r="87">
          <cell r="B87">
            <v>8</v>
          </cell>
        </row>
        <row r="88">
          <cell r="B88">
            <v>8</v>
          </cell>
        </row>
        <row r="89">
          <cell r="B89">
            <v>7</v>
          </cell>
        </row>
        <row r="90">
          <cell r="B90">
            <v>7</v>
          </cell>
        </row>
        <row r="91">
          <cell r="B91">
            <v>7</v>
          </cell>
        </row>
        <row r="92">
          <cell r="B92">
            <v>6</v>
          </cell>
        </row>
        <row r="93">
          <cell r="B93">
            <v>5</v>
          </cell>
        </row>
        <row r="94">
          <cell r="B94">
            <v>4</v>
          </cell>
        </row>
        <row r="95">
          <cell r="B95">
            <v>4</v>
          </cell>
        </row>
        <row r="96">
          <cell r="B96">
            <v>4</v>
          </cell>
        </row>
        <row r="97">
          <cell r="B97">
            <v>4</v>
          </cell>
        </row>
        <row r="98">
          <cell r="B98">
            <v>3</v>
          </cell>
        </row>
        <row r="99">
          <cell r="B99">
            <v>3</v>
          </cell>
        </row>
        <row r="100">
          <cell r="B100">
            <v>2</v>
          </cell>
        </row>
        <row r="101">
          <cell r="B101">
            <v>2</v>
          </cell>
        </row>
        <row r="102">
          <cell r="B102">
            <v>2</v>
          </cell>
        </row>
        <row r="103">
          <cell r="B103">
            <v>2</v>
          </cell>
        </row>
        <row r="104">
          <cell r="B104">
            <v>1</v>
          </cell>
        </row>
        <row r="105">
          <cell r="B105">
            <v>1</v>
          </cell>
        </row>
        <row r="106">
          <cell r="B106">
            <v>1</v>
          </cell>
        </row>
        <row r="109">
          <cell r="B109">
            <v>2202766</v>
          </cell>
        </row>
      </sheetData>
      <sheetData sheetId="3">
        <row r="2">
          <cell r="A2" t="str">
            <v>Iran (Islamic Republic of)</v>
          </cell>
          <cell r="B2">
            <v>25552</v>
          </cell>
        </row>
        <row r="3">
          <cell r="A3" t="str">
            <v>Germany</v>
          </cell>
          <cell r="B3">
            <v>31566</v>
          </cell>
        </row>
        <row r="4">
          <cell r="A4" t="str">
            <v>Belgium</v>
          </cell>
          <cell r="B4">
            <v>31976</v>
          </cell>
        </row>
        <row r="5">
          <cell r="A5" t="str">
            <v>United States of America</v>
          </cell>
          <cell r="B5">
            <v>51589</v>
          </cell>
        </row>
        <row r="6">
          <cell r="A6" t="str">
            <v>Turkey</v>
          </cell>
          <cell r="B6">
            <v>58883</v>
          </cell>
        </row>
        <row r="7">
          <cell r="A7" t="str">
            <v>Jordan</v>
          </cell>
          <cell r="B7">
            <v>67288</v>
          </cell>
        </row>
        <row r="8">
          <cell r="A8" t="str">
            <v>Canada</v>
          </cell>
          <cell r="B8">
            <v>92760</v>
          </cell>
        </row>
        <row r="9">
          <cell r="A9" t="str">
            <v>Mexico</v>
          </cell>
          <cell r="B9">
            <v>420930</v>
          </cell>
        </row>
        <row r="10">
          <cell r="A10" t="str">
            <v>Netherlands</v>
          </cell>
          <cell r="B10">
            <v>493372</v>
          </cell>
        </row>
        <row r="11">
          <cell r="A11" t="str">
            <v>Spain</v>
          </cell>
          <cell r="B11">
            <v>546459</v>
          </cell>
        </row>
        <row r="13">
          <cell r="B13">
            <v>17940</v>
          </cell>
        </row>
        <row r="14">
          <cell r="B14">
            <v>15651</v>
          </cell>
        </row>
        <row r="15">
          <cell r="B15">
            <v>15282</v>
          </cell>
        </row>
        <row r="16">
          <cell r="B16">
            <v>15060</v>
          </cell>
        </row>
        <row r="17">
          <cell r="B17">
            <v>14865</v>
          </cell>
        </row>
        <row r="18">
          <cell r="B18">
            <v>11478</v>
          </cell>
        </row>
        <row r="19">
          <cell r="B19">
            <v>11200</v>
          </cell>
        </row>
        <row r="20">
          <cell r="B20">
            <v>10472</v>
          </cell>
        </row>
        <row r="21">
          <cell r="B21">
            <v>10305</v>
          </cell>
        </row>
        <row r="22">
          <cell r="B22">
            <v>8869</v>
          </cell>
        </row>
        <row r="23">
          <cell r="B23">
            <v>8782</v>
          </cell>
        </row>
        <row r="24">
          <cell r="B24">
            <v>7539</v>
          </cell>
        </row>
        <row r="25">
          <cell r="B25">
            <v>6266</v>
          </cell>
        </row>
        <row r="26">
          <cell r="B26">
            <v>5898</v>
          </cell>
        </row>
        <row r="27">
          <cell r="B27">
            <v>5029</v>
          </cell>
        </row>
        <row r="28">
          <cell r="B28">
            <v>4868</v>
          </cell>
        </row>
        <row r="29">
          <cell r="B29">
            <v>4598</v>
          </cell>
        </row>
        <row r="30">
          <cell r="B30">
            <v>4372</v>
          </cell>
        </row>
        <row r="31">
          <cell r="B31">
            <v>3148</v>
          </cell>
        </row>
        <row r="32">
          <cell r="B32">
            <v>3039</v>
          </cell>
        </row>
        <row r="33">
          <cell r="B33">
            <v>2310</v>
          </cell>
        </row>
        <row r="34">
          <cell r="B34">
            <v>2306</v>
          </cell>
        </row>
        <row r="35">
          <cell r="B35">
            <v>2121</v>
          </cell>
        </row>
        <row r="36">
          <cell r="B36">
            <v>1981</v>
          </cell>
        </row>
        <row r="37">
          <cell r="B37">
            <v>1894</v>
          </cell>
        </row>
        <row r="38">
          <cell r="B38">
            <v>1892</v>
          </cell>
        </row>
        <row r="39">
          <cell r="B39">
            <v>1510</v>
          </cell>
        </row>
        <row r="40">
          <cell r="B40">
            <v>1254</v>
          </cell>
        </row>
        <row r="41">
          <cell r="B41">
            <v>1253</v>
          </cell>
        </row>
        <row r="42">
          <cell r="B42">
            <v>1034</v>
          </cell>
        </row>
        <row r="43">
          <cell r="B43">
            <v>1033</v>
          </cell>
        </row>
        <row r="44">
          <cell r="B44">
            <v>1001</v>
          </cell>
        </row>
        <row r="45">
          <cell r="B45">
            <v>928</v>
          </cell>
        </row>
        <row r="46">
          <cell r="B46">
            <v>858</v>
          </cell>
        </row>
        <row r="47">
          <cell r="B47">
            <v>768</v>
          </cell>
        </row>
        <row r="48">
          <cell r="B48">
            <v>696</v>
          </cell>
        </row>
        <row r="49">
          <cell r="B49">
            <v>438</v>
          </cell>
        </row>
        <row r="50">
          <cell r="B50">
            <v>431</v>
          </cell>
        </row>
        <row r="51">
          <cell r="B51">
            <v>354</v>
          </cell>
        </row>
        <row r="52">
          <cell r="B52">
            <v>288</v>
          </cell>
        </row>
        <row r="53">
          <cell r="B53">
            <v>254</v>
          </cell>
        </row>
        <row r="54">
          <cell r="B54">
            <v>253</v>
          </cell>
        </row>
        <row r="55">
          <cell r="B55">
            <v>219</v>
          </cell>
        </row>
        <row r="56">
          <cell r="B56">
            <v>211</v>
          </cell>
        </row>
        <row r="57">
          <cell r="B57">
            <v>194</v>
          </cell>
        </row>
        <row r="58">
          <cell r="B58">
            <v>154</v>
          </cell>
        </row>
        <row r="59">
          <cell r="B59">
            <v>153</v>
          </cell>
        </row>
        <row r="60">
          <cell r="B60">
            <v>142</v>
          </cell>
        </row>
        <row r="61">
          <cell r="B61">
            <v>138</v>
          </cell>
        </row>
        <row r="62">
          <cell r="B62">
            <v>132</v>
          </cell>
        </row>
        <row r="63">
          <cell r="B63">
            <v>112</v>
          </cell>
        </row>
        <row r="64">
          <cell r="B64">
            <v>104</v>
          </cell>
        </row>
        <row r="65">
          <cell r="B65">
            <v>84</v>
          </cell>
        </row>
        <row r="66">
          <cell r="B66">
            <v>68</v>
          </cell>
        </row>
        <row r="67">
          <cell r="B67">
            <v>59</v>
          </cell>
        </row>
        <row r="68">
          <cell r="B68">
            <v>59</v>
          </cell>
        </row>
        <row r="69">
          <cell r="B69">
            <v>57</v>
          </cell>
        </row>
        <row r="70">
          <cell r="B70">
            <v>55</v>
          </cell>
        </row>
        <row r="71">
          <cell r="B71">
            <v>48</v>
          </cell>
        </row>
        <row r="72">
          <cell r="B72">
            <v>44</v>
          </cell>
        </row>
        <row r="73">
          <cell r="B73">
            <v>34</v>
          </cell>
        </row>
        <row r="74">
          <cell r="B74">
            <v>34</v>
          </cell>
        </row>
        <row r="75">
          <cell r="B75">
            <v>32</v>
          </cell>
        </row>
        <row r="76">
          <cell r="B76">
            <v>32</v>
          </cell>
        </row>
        <row r="77">
          <cell r="B77">
            <v>31</v>
          </cell>
        </row>
        <row r="78">
          <cell r="B78">
            <v>29</v>
          </cell>
        </row>
        <row r="79">
          <cell r="B79">
            <v>23</v>
          </cell>
        </row>
        <row r="80">
          <cell r="B80">
            <v>21</v>
          </cell>
        </row>
        <row r="81">
          <cell r="B81">
            <v>15</v>
          </cell>
        </row>
        <row r="82">
          <cell r="B82">
            <v>13</v>
          </cell>
        </row>
        <row r="83">
          <cell r="B83">
            <v>10</v>
          </cell>
        </row>
        <row r="84">
          <cell r="B84">
            <v>10</v>
          </cell>
        </row>
        <row r="85">
          <cell r="B85">
            <v>10</v>
          </cell>
        </row>
        <row r="86">
          <cell r="B86">
            <v>9</v>
          </cell>
        </row>
        <row r="87">
          <cell r="B87">
            <v>8</v>
          </cell>
        </row>
        <row r="88">
          <cell r="B88">
            <v>8</v>
          </cell>
        </row>
        <row r="89">
          <cell r="B89">
            <v>7</v>
          </cell>
        </row>
        <row r="90">
          <cell r="B90">
            <v>7</v>
          </cell>
        </row>
        <row r="91">
          <cell r="B91">
            <v>6</v>
          </cell>
        </row>
        <row r="92">
          <cell r="B92">
            <v>6</v>
          </cell>
        </row>
        <row r="93">
          <cell r="B93">
            <v>4</v>
          </cell>
        </row>
        <row r="94">
          <cell r="B94">
            <v>4</v>
          </cell>
        </row>
        <row r="95">
          <cell r="B95">
            <v>3</v>
          </cell>
        </row>
        <row r="96">
          <cell r="B96">
            <v>2</v>
          </cell>
        </row>
        <row r="97">
          <cell r="B97">
            <v>2</v>
          </cell>
        </row>
        <row r="98">
          <cell r="B98">
            <v>2</v>
          </cell>
        </row>
        <row r="99">
          <cell r="B99">
            <v>2</v>
          </cell>
        </row>
        <row r="100">
          <cell r="B100">
            <v>2</v>
          </cell>
        </row>
        <row r="101">
          <cell r="B101">
            <v>1</v>
          </cell>
        </row>
        <row r="102">
          <cell r="B102">
            <v>1</v>
          </cell>
        </row>
        <row r="103">
          <cell r="B103">
            <v>1</v>
          </cell>
        </row>
        <row r="104">
          <cell r="B104">
            <v>1</v>
          </cell>
        </row>
        <row r="105">
          <cell r="B105">
            <v>1</v>
          </cell>
        </row>
        <row r="106">
          <cell r="B106">
            <v>1</v>
          </cell>
        </row>
        <row r="109">
          <cell r="B109">
            <v>1980709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15"/>
  <sheetViews>
    <sheetView tabSelected="1" zoomScalePageLayoutView="0" workbookViewId="0" topLeftCell="A70">
      <selection activeCell="N93" sqref="N93"/>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6" t="s">
        <v>11</v>
      </c>
      <c r="B1" s="26"/>
      <c r="C1" s="26"/>
      <c r="D1" s="26"/>
      <c r="E1" s="26"/>
      <c r="F1" s="26"/>
      <c r="G1" s="26"/>
      <c r="H1" s="26"/>
      <c r="I1" s="26"/>
      <c r="J1" s="26"/>
      <c r="K1" s="26"/>
      <c r="L1" s="26"/>
    </row>
    <row r="2" spans="1:7" ht="15.75">
      <c r="A2" s="2"/>
      <c r="B2" s="2"/>
      <c r="C2" s="2"/>
      <c r="D2" s="2"/>
      <c r="E2" s="3"/>
      <c r="F2" s="3"/>
      <c r="G2" s="3"/>
    </row>
    <row r="3" spans="1:12" ht="25.5" customHeight="1">
      <c r="A3" s="27" t="s">
        <v>12</v>
      </c>
      <c r="B3" s="28"/>
      <c r="C3" s="28"/>
      <c r="D3" s="28"/>
      <c r="F3" s="29" t="s">
        <v>13</v>
      </c>
      <c r="G3" s="30"/>
      <c r="H3" s="30"/>
      <c r="I3" s="30"/>
      <c r="J3" s="30"/>
      <c r="K3" s="30"/>
      <c r="L3" s="30"/>
    </row>
    <row r="4" spans="1:4" ht="12.75">
      <c r="A4" s="4" t="s">
        <v>0</v>
      </c>
      <c r="B4" s="5" t="s">
        <v>1</v>
      </c>
      <c r="C4" s="6" t="s">
        <v>2</v>
      </c>
      <c r="D4" s="6" t="s">
        <v>3</v>
      </c>
    </row>
    <row r="5" spans="1:4" ht="12.75">
      <c r="A5" s="7"/>
      <c r="B5" s="31" t="s">
        <v>4</v>
      </c>
      <c r="C5" s="32"/>
      <c r="D5" s="8" t="s">
        <v>5</v>
      </c>
    </row>
    <row r="6" spans="1:4" ht="12.75">
      <c r="A6" s="9" t="str">
        <f>'[1]Cucumbers'!A2</f>
        <v>Anguilla</v>
      </c>
      <c r="B6" s="10" t="str">
        <f>'[1]Cucumbers'!B2</f>
        <v>nd</v>
      </c>
      <c r="C6" s="10" t="str">
        <f>'[1]Cucumbers'!C2</f>
        <v>nd</v>
      </c>
      <c r="D6" s="10" t="str">
        <f>'[1]Cucumbers'!D2</f>
        <v>nd</v>
      </c>
    </row>
    <row r="7" spans="1:4" ht="12.75">
      <c r="A7" s="9" t="str">
        <f>'[1]Cucumbers'!A3</f>
        <v>Antigua and Barbuda</v>
      </c>
      <c r="B7" s="10">
        <f>'[1]Cucumbers'!B3</f>
        <v>0.077</v>
      </c>
      <c r="C7" s="10" t="str">
        <f>'[1]Cucumbers'!C3</f>
        <v>nd</v>
      </c>
      <c r="D7" s="10" t="str">
        <f>'[1]Cucumbers'!D3</f>
        <v>nd</v>
      </c>
    </row>
    <row r="8" spans="1:4" ht="12.75">
      <c r="A8" s="9" t="str">
        <f>'[1]Cucumbers'!A4</f>
        <v>Aruba</v>
      </c>
      <c r="B8" s="10" t="str">
        <f>'[1]Cucumbers'!B4</f>
        <v>nd</v>
      </c>
      <c r="C8" s="10" t="str">
        <f>'[1]Cucumbers'!C4</f>
        <v>nd</v>
      </c>
      <c r="D8" s="10" t="str">
        <f>'[1]Cucumbers'!D4</f>
        <v>nd</v>
      </c>
    </row>
    <row r="9" spans="1:4" ht="12.75">
      <c r="A9" s="9" t="str">
        <f>'[1]Cucumbers'!A5</f>
        <v>Australia</v>
      </c>
      <c r="B9" s="10">
        <f>'[1]Cucumbers'!B5</f>
        <v>11.942</v>
      </c>
      <c r="C9" s="10">
        <f>'[1]Cucumbers'!C5</f>
        <v>0.135</v>
      </c>
      <c r="D9" s="10">
        <f>'[1]Cucumbers'!D5</f>
        <v>288</v>
      </c>
    </row>
    <row r="10" spans="1:4" ht="12.75">
      <c r="A10" s="9" t="str">
        <f>'[1]Cucumbers'!A6</f>
        <v>Austria</v>
      </c>
      <c r="B10" s="10">
        <f>'[1]Cucumbers'!B6</f>
        <v>41.534</v>
      </c>
      <c r="C10" s="10">
        <f>'[1]Cucumbers'!C6</f>
        <v>13.217</v>
      </c>
      <c r="D10" s="10">
        <f>'[1]Cucumbers'!D6</f>
        <v>15282</v>
      </c>
    </row>
    <row r="11" spans="1:4" ht="12.75">
      <c r="A11" s="9" t="str">
        <f>'[1]Cucumbers'!A7</f>
        <v>Bahamas</v>
      </c>
      <c r="B11" s="10" t="str">
        <f>'[1]Cucumbers'!B7</f>
        <v>nd</v>
      </c>
      <c r="C11" s="10" t="str">
        <f>'[1]Cucumbers'!C7</f>
        <v>nd</v>
      </c>
      <c r="D11" s="10" t="str">
        <f>'[1]Cucumbers'!D7</f>
        <v>nd</v>
      </c>
    </row>
    <row r="12" spans="1:4" ht="12.75">
      <c r="A12" s="9" t="str">
        <f>'[1]Cucumbers'!A8</f>
        <v>Barbados</v>
      </c>
      <c r="B12" s="10">
        <f>'[1]Cucumbers'!B8</f>
        <v>1.214</v>
      </c>
      <c r="C12" s="10">
        <f>'[1]Cucumbers'!C8</f>
        <v>0.003</v>
      </c>
      <c r="D12" s="10">
        <f>'[1]Cucumbers'!D8</f>
        <v>2</v>
      </c>
    </row>
    <row r="13" spans="1:4" ht="12.75">
      <c r="A13" s="9" t="str">
        <f>'[1]Cucumbers'!A9</f>
        <v>Belgium</v>
      </c>
      <c r="B13" s="10">
        <f>'[1]Cucumbers'!B9</f>
        <v>19.8</v>
      </c>
      <c r="C13" s="10">
        <f>'[1]Cucumbers'!C9</f>
        <v>28.797</v>
      </c>
      <c r="D13" s="10">
        <f>'[1]Cucumbers'!D9</f>
        <v>31976</v>
      </c>
    </row>
    <row r="14" spans="1:4" ht="12.75">
      <c r="A14" s="9" t="str">
        <f>'[1]Cucumbers'!A10</f>
        <v>Belize</v>
      </c>
      <c r="B14" s="10">
        <f>'[1]Cucumbers'!B10</f>
        <v>0.196</v>
      </c>
      <c r="C14" s="10" t="str">
        <f>'[1]Cucumbers'!C10</f>
        <v>nd</v>
      </c>
      <c r="D14" s="10" t="str">
        <f>'[1]Cucumbers'!D10</f>
        <v>nd</v>
      </c>
    </row>
    <row r="15" spans="1:4" ht="12.75">
      <c r="A15" s="9" t="str">
        <f>'[1]Cucumbers'!A11</f>
        <v>Bermuda</v>
      </c>
      <c r="B15" s="10" t="str">
        <f>'[1]Cucumbers'!B11</f>
        <v>nd</v>
      </c>
      <c r="C15" s="10" t="str">
        <f>'[1]Cucumbers'!C11</f>
        <v>nd</v>
      </c>
      <c r="D15" s="10" t="str">
        <f>'[1]Cucumbers'!D11</f>
        <v>nd</v>
      </c>
    </row>
    <row r="16" spans="1:4" ht="12.75">
      <c r="A16" s="9" t="str">
        <f>'[1]Cucumbers'!A12</f>
        <v>Canada</v>
      </c>
      <c r="B16" s="10">
        <f>'[1]Cucumbers'!B12</f>
        <v>54.172</v>
      </c>
      <c r="C16" s="10">
        <f>'[1]Cucumbers'!C12</f>
        <v>62.42</v>
      </c>
      <c r="D16" s="10">
        <f>'[1]Cucumbers'!D12</f>
        <v>92760</v>
      </c>
    </row>
    <row r="17" spans="1:4" ht="12.75">
      <c r="A17" s="9" t="str">
        <f>'[1]Cucumbers'!A13</f>
        <v>Cayman Islands</v>
      </c>
      <c r="B17" s="10" t="str">
        <f>'[1]Cucumbers'!B13</f>
        <v>nd</v>
      </c>
      <c r="C17" s="10" t="str">
        <f>'[1]Cucumbers'!C13</f>
        <v>nd</v>
      </c>
      <c r="D17" s="10" t="str">
        <f>'[1]Cucumbers'!D13</f>
        <v>nd</v>
      </c>
    </row>
    <row r="18" spans="1:4" ht="12.75">
      <c r="A18" s="9" t="str">
        <f>'[1]Cucumbers'!A14</f>
        <v>Chile</v>
      </c>
      <c r="B18" s="10">
        <f>'[1]Cucumbers'!B14</f>
        <v>27.535</v>
      </c>
      <c r="C18" s="10">
        <f>'[1]Cucumbers'!C14</f>
        <v>0.004</v>
      </c>
      <c r="D18" s="10">
        <f>'[1]Cucumbers'!D14</f>
        <v>7</v>
      </c>
    </row>
    <row r="19" spans="1:4" ht="12.75">
      <c r="A19" s="9" t="str">
        <f>'[1]Cucumbers'!A15</f>
        <v>Cook Islands</v>
      </c>
      <c r="B19" s="10" t="str">
        <f>'[1]Cucumbers'!B15</f>
        <v>nd</v>
      </c>
      <c r="C19" s="10" t="str">
        <f>'[1]Cucumbers'!C15</f>
        <v>nd</v>
      </c>
      <c r="D19" s="10" t="str">
        <f>'[1]Cucumbers'!D15</f>
        <v>nd</v>
      </c>
    </row>
    <row r="20" spans="1:4" ht="12.75">
      <c r="A20" s="9" t="str">
        <f>'[1]Cucumbers'!A16</f>
        <v>Costa Rica</v>
      </c>
      <c r="B20" s="10" t="str">
        <f>'[1]Cucumbers'!B16</f>
        <v>nd</v>
      </c>
      <c r="C20" s="10">
        <f>'[1]Cucumbers'!C16</f>
        <v>1.643</v>
      </c>
      <c r="D20" s="10">
        <f>'[1]Cucumbers'!D16</f>
        <v>1254</v>
      </c>
    </row>
    <row r="21" spans="1:4" ht="12.75">
      <c r="A21" s="9" t="str">
        <f>'[1]Cucumbers'!A17</f>
        <v>Curacao</v>
      </c>
      <c r="B21" s="10" t="str">
        <f>'[1]Cucumbers'!B17</f>
        <v>nd</v>
      </c>
      <c r="C21" s="10" t="str">
        <f>'[1]Cucumbers'!C17</f>
        <v>nd</v>
      </c>
      <c r="D21" s="10" t="str">
        <f>'[1]Cucumbers'!D17</f>
        <v>nd</v>
      </c>
    </row>
    <row r="22" spans="1:4" ht="12.75">
      <c r="A22" s="9" t="str">
        <f>'[1]Cucumbers'!A18</f>
        <v>Cyprus</v>
      </c>
      <c r="B22" s="10">
        <f>'[1]Cucumbers'!B18</f>
        <v>15.724</v>
      </c>
      <c r="C22" s="10">
        <f>'[1]Cucumbers'!C18</f>
        <v>0.036</v>
      </c>
      <c r="D22" s="10">
        <f>'[1]Cucumbers'!D18</f>
        <v>68</v>
      </c>
    </row>
    <row r="23" spans="1:4" ht="12.75">
      <c r="A23" s="9" t="str">
        <f>'[1]Cucumbers'!A19</f>
        <v>Dominica</v>
      </c>
      <c r="B23" s="10">
        <f>'[1]Cucumbers'!B19</f>
        <v>1.311</v>
      </c>
      <c r="C23" s="10">
        <f>'[1]Cucumbers'!C19</f>
        <v>0.011</v>
      </c>
      <c r="D23" s="10">
        <f>'[1]Cucumbers'!D19</f>
        <v>21</v>
      </c>
    </row>
    <row r="24" spans="1:4" ht="12.75">
      <c r="A24" s="9" t="str">
        <f>'[1]Cucumbers'!A20</f>
        <v>Dominican Republic</v>
      </c>
      <c r="B24" s="10">
        <f>'[1]Cucumbers'!B20</f>
        <v>6</v>
      </c>
      <c r="C24" s="10">
        <f>'[1]Cucumbers'!C20</f>
        <v>4.928</v>
      </c>
      <c r="D24" s="10">
        <f>'[1]Cucumbers'!D20</f>
        <v>5898</v>
      </c>
    </row>
    <row r="25" spans="1:4" ht="12.75">
      <c r="A25" s="9" t="str">
        <f>'[1]Cucumbers'!A21</f>
        <v>El Salvador</v>
      </c>
      <c r="B25" s="10">
        <f>'[1]Cucumbers'!B21</f>
        <v>10.917</v>
      </c>
      <c r="C25" s="10" t="str">
        <f>'[1]Cucumbers'!C21</f>
        <v>nd</v>
      </c>
      <c r="D25" s="10" t="str">
        <f>'[1]Cucumbers'!D21</f>
        <v>nd</v>
      </c>
    </row>
    <row r="26" spans="1:4" ht="12.75">
      <c r="A26" s="9" t="str">
        <f>'[1]Cucumbers'!A22</f>
        <v>France</v>
      </c>
      <c r="B26" s="10">
        <f>'[1]Cucumbers'!B22</f>
        <v>118.353</v>
      </c>
      <c r="C26" s="10">
        <f>'[1]Cucumbers'!C22</f>
        <v>10.344</v>
      </c>
      <c r="D26" s="10">
        <f>'[1]Cucumbers'!D22</f>
        <v>15651</v>
      </c>
    </row>
    <row r="27" spans="1:4" ht="12.75">
      <c r="A27" s="9" t="str">
        <f>'[1]Cucumbers'!A23</f>
        <v>Germany</v>
      </c>
      <c r="B27" s="10">
        <f>'[1]Cucumbers'!B23</f>
        <v>263.277</v>
      </c>
      <c r="C27" s="10">
        <f>'[1]Cucumbers'!C23</f>
        <v>36.98</v>
      </c>
      <c r="D27" s="10">
        <f>'[1]Cucumbers'!D23</f>
        <v>31566</v>
      </c>
    </row>
    <row r="28" spans="1:4" ht="12.75">
      <c r="A28" s="9" t="str">
        <f>'[1]Cucumbers'!A24</f>
        <v>Greece</v>
      </c>
      <c r="B28" s="10">
        <f>'[1]Cucumbers'!B24</f>
        <v>124</v>
      </c>
      <c r="C28" s="10">
        <f>'[1]Cucumbers'!C24</f>
        <v>14.065</v>
      </c>
      <c r="D28" s="10">
        <f>'[1]Cucumbers'!D24</f>
        <v>17940</v>
      </c>
    </row>
    <row r="29" spans="1:4" ht="12.75">
      <c r="A29" s="9" t="str">
        <f>'[1]Cucumbers'!A25</f>
        <v>Grenada</v>
      </c>
      <c r="B29" s="10">
        <f>'[1]Cucumbers'!B25</f>
        <v>0.089</v>
      </c>
      <c r="C29" s="10" t="str">
        <f>'[1]Cucumbers'!C25</f>
        <v>nd</v>
      </c>
      <c r="D29" s="10" t="str">
        <f>'[1]Cucumbers'!D25</f>
        <v>nd</v>
      </c>
    </row>
    <row r="30" spans="1:4" ht="12.75">
      <c r="A30" s="9" t="str">
        <f>'[1]Cucumbers'!A26</f>
        <v>Guadeloupe</v>
      </c>
      <c r="B30" s="10">
        <f>'[1]Cucumbers'!B26</f>
        <v>6.1</v>
      </c>
      <c r="C30" s="10" t="str">
        <f>'[1]Cucumbers'!C26</f>
        <v>nd</v>
      </c>
      <c r="D30" s="10" t="str">
        <f>'[1]Cucumbers'!D26</f>
        <v>nd</v>
      </c>
    </row>
    <row r="31" spans="1:4" ht="12.75">
      <c r="A31" s="9" t="str">
        <f>'[1]Cucumbers'!A27</f>
        <v>Guatemala</v>
      </c>
      <c r="B31" s="10" t="str">
        <f>'[1]Cucumbers'!B27</f>
        <v>nd</v>
      </c>
      <c r="C31" s="10">
        <f>'[1]Cucumbers'!C27</f>
        <v>2.38</v>
      </c>
      <c r="D31" s="10">
        <f>'[1]Cucumbers'!D27</f>
        <v>211</v>
      </c>
    </row>
    <row r="32" spans="1:4" ht="12.75">
      <c r="A32" s="9" t="str">
        <f>'[1]Cucumbers'!A28</f>
        <v>Guyana</v>
      </c>
      <c r="B32" s="10">
        <f>'[1]Cucumbers'!B28</f>
        <v>2.79</v>
      </c>
      <c r="C32" s="10">
        <f>'[1]Cucumbers'!C28</f>
        <v>0.211</v>
      </c>
      <c r="D32" s="10">
        <f>'[1]Cucumbers'!D28</f>
        <v>31</v>
      </c>
    </row>
    <row r="33" spans="1:4" ht="12.75">
      <c r="A33" s="9" t="str">
        <f>'[1]Cucumbers'!A29</f>
        <v>Haiti</v>
      </c>
      <c r="B33" s="10" t="str">
        <f>'[1]Cucumbers'!B29</f>
        <v>nd</v>
      </c>
      <c r="C33" s="10" t="str">
        <f>'[1]Cucumbers'!C29</f>
        <v>nd</v>
      </c>
      <c r="D33" s="10" t="str">
        <f>'[1]Cucumbers'!D29</f>
        <v>nd</v>
      </c>
    </row>
    <row r="34" spans="1:4" ht="12.75">
      <c r="A34" s="9" t="str">
        <f>'[1]Cucumbers'!A30</f>
        <v>Honduras</v>
      </c>
      <c r="B34" s="10">
        <f>'[1]Cucumbers'!B30</f>
        <v>69.244</v>
      </c>
      <c r="C34" s="10">
        <f>'[1]Cucumbers'!C30</f>
        <v>25.978</v>
      </c>
      <c r="D34" s="10">
        <f>'[1]Cucumbers'!D30</f>
        <v>6266</v>
      </c>
    </row>
    <row r="35" spans="1:4" ht="12.75">
      <c r="A35" s="9" t="str">
        <f>'[1]Cucumbers'!A31</f>
        <v>Iceland</v>
      </c>
      <c r="B35" s="10">
        <f>'[1]Cucumbers'!B31</f>
        <v>1.452</v>
      </c>
      <c r="C35" s="10">
        <f>'[1]Cucumbers'!C31</f>
        <v>0.002</v>
      </c>
      <c r="D35" s="10">
        <f>'[1]Cucumbers'!D31</f>
        <v>8</v>
      </c>
    </row>
    <row r="36" spans="1:4" ht="12.75">
      <c r="A36" s="9" t="str">
        <f>'[1]Cucumbers'!A32</f>
        <v>Italy</v>
      </c>
      <c r="B36" s="10">
        <f>'[1]Cucumbers'!B32</f>
        <v>65.4</v>
      </c>
      <c r="C36" s="10">
        <f>'[1]Cucumbers'!C32</f>
        <v>7.969</v>
      </c>
      <c r="D36" s="10">
        <f>'[1]Cucumbers'!D32</f>
        <v>10472</v>
      </c>
    </row>
    <row r="37" spans="1:4" ht="12.75">
      <c r="A37" s="9" t="str">
        <f>'[1]Cucumbers'!A33</f>
        <v>Jamaica</v>
      </c>
      <c r="B37" s="10">
        <f>'[1]Cucumbers'!B33</f>
        <v>11.428</v>
      </c>
      <c r="C37" s="10" t="str">
        <f>'[1]Cucumbers'!C33</f>
        <v>nd</v>
      </c>
      <c r="D37" s="10" t="str">
        <f>'[1]Cucumbers'!D33</f>
        <v>nd</v>
      </c>
    </row>
    <row r="38" spans="1:4" ht="12.75">
      <c r="A38" s="9" t="str">
        <f>'[1]Cucumbers'!A34</f>
        <v>Japan</v>
      </c>
      <c r="B38" s="10">
        <f>'[1]Cucumbers'!B34</f>
        <v>620.2</v>
      </c>
      <c r="C38" s="10" t="str">
        <f>'[1]Cucumbers'!C34</f>
        <v>nd</v>
      </c>
      <c r="D38" s="10" t="str">
        <f>'[1]Cucumbers'!D34</f>
        <v>nd</v>
      </c>
    </row>
    <row r="39" spans="1:4" ht="12.75">
      <c r="A39" s="9" t="str">
        <f>'[1]Cucumbers'!A35</f>
        <v>Korea, Republic of</v>
      </c>
      <c r="B39" s="10" t="str">
        <f>'[1]Cucumbers'!B35</f>
        <v>nd</v>
      </c>
      <c r="C39" s="10" t="str">
        <f>'[1]Cucumbers'!C35</f>
        <v>nd</v>
      </c>
      <c r="D39" s="10" t="str">
        <f>'[1]Cucumbers'!D35</f>
        <v>nd</v>
      </c>
    </row>
    <row r="40" spans="1:4" ht="12.75">
      <c r="A40" s="9" t="str">
        <f>'[1]Cucumbers'!A36</f>
        <v>Martinique</v>
      </c>
      <c r="B40" s="10">
        <f>'[1]Cucumbers'!B36</f>
        <v>4.855</v>
      </c>
      <c r="C40" s="10" t="str">
        <f>'[1]Cucumbers'!C36</f>
        <v>nd</v>
      </c>
      <c r="D40" s="10" t="str">
        <f>'[1]Cucumbers'!D36</f>
        <v>nd</v>
      </c>
    </row>
    <row r="41" spans="1:4" ht="12.75">
      <c r="A41" s="9" t="str">
        <f>'[1]Cucumbers'!A37</f>
        <v>Mexico</v>
      </c>
      <c r="B41" s="10">
        <f>'[1]Cucumbers'!B37</f>
        <v>433.644</v>
      </c>
      <c r="C41" s="10">
        <f>'[1]Cucumbers'!C37</f>
        <v>699.938</v>
      </c>
      <c r="D41" s="10">
        <f>'[1]Cucumbers'!D37</f>
        <v>420930</v>
      </c>
    </row>
    <row r="42" spans="1:4" ht="12.75">
      <c r="A42" s="9" t="str">
        <f>'[1]Cucumbers'!A38</f>
        <v>Montserrat</v>
      </c>
      <c r="B42" s="10">
        <f>'[1]Cucumbers'!B38</f>
        <v>0.059</v>
      </c>
      <c r="C42" s="10" t="str">
        <f>'[1]Cucumbers'!C38</f>
        <v>nd</v>
      </c>
      <c r="D42" s="10" t="str">
        <f>'[1]Cucumbers'!D38</f>
        <v>nd</v>
      </c>
    </row>
    <row r="43" spans="1:4" ht="12.75">
      <c r="A43" s="9" t="str">
        <f>'[1]Cucumbers'!A39</f>
        <v>Netherlands</v>
      </c>
      <c r="B43" s="10">
        <f>'[1]Cucumbers'!B39</f>
        <v>435</v>
      </c>
      <c r="C43" s="10">
        <f>'[1]Cucumbers'!C39</f>
        <v>394.202</v>
      </c>
      <c r="D43" s="10">
        <f>'[1]Cucumbers'!D39</f>
        <v>493372</v>
      </c>
    </row>
    <row r="44" spans="1:4" ht="12.75">
      <c r="A44" s="9" t="str">
        <f>'[1]Cucumbers'!A40</f>
        <v>Netherlands Antilles</v>
      </c>
      <c r="B44" s="10" t="str">
        <f>'[1]Cucumbers'!B40</f>
        <v>nd</v>
      </c>
      <c r="C44" s="10" t="str">
        <f>'[1]Cucumbers'!C40</f>
        <v>nd</v>
      </c>
      <c r="D44" s="10" t="str">
        <f>'[1]Cucumbers'!D40</f>
        <v>nd</v>
      </c>
    </row>
    <row r="45" spans="1:4" ht="12.75">
      <c r="A45" s="9" t="str">
        <f>'[1]Cucumbers'!A41</f>
        <v>New Zealand</v>
      </c>
      <c r="B45" s="10" t="str">
        <f>'[1]Cucumbers'!B41</f>
        <v>nd</v>
      </c>
      <c r="C45" s="10">
        <f>'[1]Cucumbers'!C41</f>
        <v>0.033</v>
      </c>
      <c r="D45" s="10">
        <f>'[1]Cucumbers'!D41</f>
        <v>104</v>
      </c>
    </row>
    <row r="46" spans="1:4" ht="12.75">
      <c r="A46" s="9" t="str">
        <f>'[1]Cucumbers'!A42</f>
        <v>Nicaragua</v>
      </c>
      <c r="B46" s="10" t="str">
        <f>'[1]Cucumbers'!B42</f>
        <v>nd</v>
      </c>
      <c r="C46" s="10">
        <f>'[1]Cucumbers'!C42</f>
        <v>0.317</v>
      </c>
      <c r="D46" s="10">
        <f>'[1]Cucumbers'!D42</f>
        <v>84</v>
      </c>
    </row>
    <row r="47" spans="1:4" ht="12.75">
      <c r="A47" s="9" t="str">
        <f>'[1]Cucumbers'!A43</f>
        <v>Panama</v>
      </c>
      <c r="B47" s="10">
        <f>'[1]Cucumbers'!B43</f>
        <v>2.705</v>
      </c>
      <c r="C47" s="10">
        <f>'[1]Cucumbers'!C43</f>
        <v>0.102</v>
      </c>
      <c r="D47" s="10">
        <f>'[1]Cucumbers'!D43</f>
        <v>48</v>
      </c>
    </row>
    <row r="48" spans="1:4" ht="12.75">
      <c r="A48" s="9" t="str">
        <f>'[1]Cucumbers'!A44</f>
        <v>Portugal</v>
      </c>
      <c r="B48" s="10">
        <f>'[1]Cucumbers'!B44</f>
        <v>9.26</v>
      </c>
      <c r="C48" s="10">
        <f>'[1]Cucumbers'!C44</f>
        <v>0.068</v>
      </c>
      <c r="D48" s="10">
        <f>'[1]Cucumbers'!D44</f>
        <v>55</v>
      </c>
    </row>
    <row r="49" spans="1:4" ht="12.75">
      <c r="A49" s="9" t="str">
        <f>'[1]Cucumbers'!A45</f>
        <v>Spain</v>
      </c>
      <c r="B49" s="10">
        <f>'[1]Cucumbers'!B45</f>
        <v>700</v>
      </c>
      <c r="C49" s="10">
        <f>'[1]Cucumbers'!C45</f>
        <v>453.046</v>
      </c>
      <c r="D49" s="10">
        <f>'[1]Cucumbers'!D45</f>
        <v>546459</v>
      </c>
    </row>
    <row r="50" spans="1:4" ht="12.75">
      <c r="A50" s="9" t="str">
        <f>'[1]Cucumbers'!A46</f>
        <v>St. Barthelemy</v>
      </c>
      <c r="B50" s="10" t="str">
        <f>'[1]Cucumbers'!B46</f>
        <v>nd</v>
      </c>
      <c r="C50" s="10" t="str">
        <f>'[1]Cucumbers'!C46</f>
        <v>nd</v>
      </c>
      <c r="D50" s="10" t="str">
        <f>'[1]Cucumbers'!D46</f>
        <v>nd</v>
      </c>
    </row>
    <row r="51" spans="1:4" ht="12.75">
      <c r="A51" s="9" t="str">
        <f>'[1]Cucumbers'!A47</f>
        <v>St. Kitts and Nevis</v>
      </c>
      <c r="B51" s="10" t="str">
        <f>'[1]Cucumbers'!B47</f>
        <v>nd</v>
      </c>
      <c r="C51" s="10" t="str">
        <f>'[1]Cucumbers'!C47</f>
        <v>nd</v>
      </c>
      <c r="D51" s="10" t="str">
        <f>'[1]Cucumbers'!D47</f>
        <v>nd</v>
      </c>
    </row>
    <row r="52" spans="1:4" ht="12.75">
      <c r="A52" s="9" t="str">
        <f>'[1]Cucumbers'!A48</f>
        <v>St. Lucia</v>
      </c>
      <c r="B52" s="10" t="str">
        <f>'[1]Cucumbers'!B48</f>
        <v>nd</v>
      </c>
      <c r="C52" s="10" t="str">
        <f>'[1]Cucumbers'!C48</f>
        <v>nd</v>
      </c>
      <c r="D52" s="10" t="str">
        <f>'[1]Cucumbers'!D48</f>
        <v>nd</v>
      </c>
    </row>
    <row r="53" spans="1:4" ht="12.75">
      <c r="A53" s="9" t="str">
        <f>'[1]Cucumbers'!A49</f>
        <v>St. Martin</v>
      </c>
      <c r="B53" s="10" t="str">
        <f>'[1]Cucumbers'!B49</f>
        <v>nd</v>
      </c>
      <c r="C53" s="10" t="str">
        <f>'[1]Cucumbers'!C49</f>
        <v>nd</v>
      </c>
      <c r="D53" s="10" t="str">
        <f>'[1]Cucumbers'!D49</f>
        <v>nd</v>
      </c>
    </row>
    <row r="54" spans="1:4" ht="12.75">
      <c r="A54" s="9" t="str">
        <f>'[1]Cucumbers'!A50</f>
        <v>St. Vincent and the Grenadines</v>
      </c>
      <c r="B54" s="10" t="str">
        <f>'[1]Cucumbers'!B50</f>
        <v>nd</v>
      </c>
      <c r="C54" s="10" t="str">
        <f>'[1]Cucumbers'!C50</f>
        <v>nd</v>
      </c>
      <c r="D54" s="10" t="str">
        <f>'[1]Cucumbers'!D50</f>
        <v>nd</v>
      </c>
    </row>
    <row r="55" spans="1:4" ht="12.75">
      <c r="A55" s="9" t="str">
        <f>'[1]Cucumbers'!A51</f>
        <v>Trinidad and Tobago</v>
      </c>
      <c r="B55" s="10">
        <f>'[1]Cucumbers'!B51</f>
        <v>1.518</v>
      </c>
      <c r="C55" s="10">
        <f>'[1]Cucumbers'!C51</f>
        <v>0.008</v>
      </c>
      <c r="D55" s="10">
        <f>'[1]Cucumbers'!D51</f>
        <v>4</v>
      </c>
    </row>
    <row r="56" spans="1:4" ht="12.75">
      <c r="A56" s="9" t="str">
        <f>'[1]Cucumbers'!A52</f>
        <v>Turks and Caicos Islands</v>
      </c>
      <c r="B56" s="10" t="str">
        <f>'[1]Cucumbers'!B52</f>
        <v>nd</v>
      </c>
      <c r="C56" s="10" t="str">
        <f>'[1]Cucumbers'!C52</f>
        <v>nd</v>
      </c>
      <c r="D56" s="10" t="str">
        <f>'[1]Cucumbers'!D52</f>
        <v>nd</v>
      </c>
    </row>
    <row r="57" spans="1:4" ht="12.75">
      <c r="A57" s="9" t="str">
        <f>'[1]Cucumbers'!A53</f>
        <v>United Kingdom</v>
      </c>
      <c r="B57" s="10">
        <f>'[1]Cucumbers'!B53</f>
        <v>48.925</v>
      </c>
      <c r="C57" s="10">
        <f>'[1]Cucumbers'!C53</f>
        <v>0.336</v>
      </c>
      <c r="D57" s="10">
        <f>'[1]Cucumbers'!D53</f>
        <v>858</v>
      </c>
    </row>
    <row r="58" spans="1:4" ht="12.75">
      <c r="A58" s="9" t="str">
        <f>'[1]Cucumbers'!A54</f>
        <v>Virgin Islands, British</v>
      </c>
      <c r="B58" s="10" t="str">
        <f>'[1]Cucumbers'!B54</f>
        <v>nd</v>
      </c>
      <c r="C58" s="10" t="str">
        <f>'[1]Cucumbers'!C54</f>
        <v>nd</v>
      </c>
      <c r="D58" s="10" t="str">
        <f>'[1]Cucumbers'!D54</f>
        <v>nd</v>
      </c>
    </row>
    <row r="59" spans="1:4" ht="12.75">
      <c r="A59" s="11" t="s">
        <v>6</v>
      </c>
      <c r="B59" s="12">
        <f>100*1000*SUM($B$6:B58)/'[1]Production_Quantity'!$B$135</f>
        <v>5.210083591386064</v>
      </c>
      <c r="C59" s="13">
        <f>100*1000*SUM($C$6:C58)/SUM('[1]Export_Quantity'!$B109)</f>
        <v>79.77120583847763</v>
      </c>
      <c r="D59" s="13">
        <f>100*SUM($D$6:D58)/SUM('[1]Export_Value'!$B109)</f>
        <v>85.40451929081961</v>
      </c>
    </row>
    <row r="60" spans="1:4" ht="12.75">
      <c r="A60" s="14" t="s">
        <v>7</v>
      </c>
      <c r="B60" s="15">
        <f>MEDIAN('[1]Production_Quantity'!$B$2:$B$132)/1000</f>
        <v>19.9</v>
      </c>
      <c r="C60" s="15">
        <f>MEDIAN('[1]Export_Quantity'!$B$2:$B$106)/1000</f>
        <v>0.3255</v>
      </c>
      <c r="D60" s="15">
        <f>MEDIAN('[1]Export_Value'!$B$2:$B$106)</f>
        <v>236</v>
      </c>
    </row>
    <row r="61" spans="1:4" ht="12.75">
      <c r="A61" s="16" t="s">
        <v>8</v>
      </c>
      <c r="B61" s="15">
        <f>AVERAGE('[1]Production_Quantity'!$B$2:$B$132)/1000</f>
        <v>465.81209230769235</v>
      </c>
      <c r="C61" s="15">
        <f>AVERAGE('[1]Export_Quantity'!$B$2:$B$106)/1000</f>
        <v>21.578211538461538</v>
      </c>
      <c r="D61" s="15">
        <f>AVERAGE('[1]Export_Value'!$B$2:$B$106)</f>
        <v>19541.326923076922</v>
      </c>
    </row>
    <row r="62" spans="1:4" ht="12.75">
      <c r="A62" s="17"/>
      <c r="B62" s="18">
        <f>SUM(B17:B19)</f>
        <v>27.535</v>
      </c>
      <c r="C62" s="18">
        <f>SUM(C17:C19)</f>
        <v>0.004</v>
      </c>
      <c r="D62" s="18">
        <f>SUM(D17:D19)</f>
        <v>7</v>
      </c>
    </row>
    <row r="63" spans="1:4" ht="12.75">
      <c r="A63" s="33" t="s">
        <v>9</v>
      </c>
      <c r="B63" s="33"/>
      <c r="C63" s="33"/>
      <c r="D63" s="33"/>
    </row>
    <row r="64" spans="1:4" ht="12.75">
      <c r="A64" s="33"/>
      <c r="B64" s="33"/>
      <c r="C64" s="33"/>
      <c r="D64" s="33"/>
    </row>
    <row r="65" spans="1:4" ht="12.75">
      <c r="A65" s="33"/>
      <c r="B65" s="33"/>
      <c r="C65" s="33"/>
      <c r="D65" s="33"/>
    </row>
    <row r="66" spans="1:4" ht="12.75">
      <c r="A66" s="33"/>
      <c r="B66" s="33"/>
      <c r="C66" s="33"/>
      <c r="D66" s="33"/>
    </row>
    <row r="67" spans="1:4" ht="12.75">
      <c r="A67" s="33"/>
      <c r="B67" s="33"/>
      <c r="C67" s="33"/>
      <c r="D67" s="33"/>
    </row>
    <row r="68" spans="1:4" ht="12.75">
      <c r="A68" s="33"/>
      <c r="B68" s="33"/>
      <c r="C68" s="33"/>
      <c r="D68" s="33"/>
    </row>
    <row r="69" spans="1:12" ht="12.75">
      <c r="A69" s="33"/>
      <c r="B69" s="33"/>
      <c r="C69" s="33"/>
      <c r="D69" s="33"/>
      <c r="E69" s="19"/>
      <c r="F69" s="19"/>
      <c r="G69" s="19"/>
      <c r="H69" s="19"/>
      <c r="I69" s="19"/>
      <c r="J69" s="19"/>
      <c r="K69" s="19"/>
      <c r="L69" s="19"/>
    </row>
    <row r="70" spans="1:12" ht="12.75">
      <c r="A70" s="33"/>
      <c r="B70" s="33"/>
      <c r="C70" s="33"/>
      <c r="D70" s="33"/>
      <c r="E70" s="19"/>
      <c r="F70" s="19"/>
      <c r="G70" s="19"/>
      <c r="H70" s="19"/>
      <c r="I70" s="19"/>
      <c r="J70" s="19"/>
      <c r="K70" s="19"/>
      <c r="L70" s="19"/>
    </row>
    <row r="71" spans="1:12" ht="12.75">
      <c r="A71" s="33"/>
      <c r="B71" s="33"/>
      <c r="C71" s="33"/>
      <c r="D71" s="33"/>
      <c r="E71" s="19"/>
      <c r="F71" s="19"/>
      <c r="G71" s="19"/>
      <c r="H71" s="19"/>
      <c r="I71" s="19"/>
      <c r="J71" s="19"/>
      <c r="K71" s="19"/>
      <c r="L71" s="19"/>
    </row>
    <row r="72" spans="1:4" ht="12.75" customHeight="1">
      <c r="A72" s="34" t="s">
        <v>14</v>
      </c>
      <c r="B72" s="34"/>
      <c r="C72" s="34"/>
      <c r="D72" s="34"/>
    </row>
    <row r="73" spans="1:4" ht="12.75">
      <c r="A73" s="34"/>
      <c r="B73" s="34"/>
      <c r="C73" s="34"/>
      <c r="D73" s="34"/>
    </row>
    <row r="74" spans="1:4" ht="12.75">
      <c r="A74" s="34"/>
      <c r="B74" s="34"/>
      <c r="C74" s="34"/>
      <c r="D74" s="34"/>
    </row>
    <row r="75" spans="1:4" ht="12.75">
      <c r="A75" s="34"/>
      <c r="B75" s="34"/>
      <c r="C75" s="34"/>
      <c r="D75" s="34"/>
    </row>
    <row r="76" spans="1:4" ht="12.75">
      <c r="A76" s="34"/>
      <c r="B76" s="34"/>
      <c r="C76" s="34"/>
      <c r="D76" s="34"/>
    </row>
    <row r="77" spans="1:4" ht="12.75">
      <c r="A77" s="24" t="s">
        <v>15</v>
      </c>
      <c r="B77" s="24"/>
      <c r="C77" s="24"/>
      <c r="D77" s="24"/>
    </row>
    <row r="78" spans="1:4" ht="12.75">
      <c r="A78" s="24"/>
      <c r="B78" s="24"/>
      <c r="C78" s="24"/>
      <c r="D78" s="24"/>
    </row>
    <row r="79" spans="1:4" ht="12.75">
      <c r="A79" s="24"/>
      <c r="B79" s="24"/>
      <c r="C79" s="24"/>
      <c r="D79" s="24"/>
    </row>
    <row r="80" spans="1:4" ht="12.75">
      <c r="A80" s="24"/>
      <c r="B80" s="24"/>
      <c r="C80" s="24"/>
      <c r="D80" s="24"/>
    </row>
    <row r="91" spans="6:12" ht="12.75">
      <c r="F91" s="25" t="s">
        <v>10</v>
      </c>
      <c r="G91" s="25"/>
      <c r="H91" s="25"/>
      <c r="I91" s="25"/>
      <c r="J91" s="25"/>
      <c r="K91" s="25"/>
      <c r="L91" s="25"/>
    </row>
    <row r="92" spans="6:12" ht="12.75">
      <c r="F92" s="25"/>
      <c r="G92" s="25"/>
      <c r="H92" s="25"/>
      <c r="I92" s="25"/>
      <c r="J92" s="25"/>
      <c r="K92" s="25"/>
      <c r="L92" s="25"/>
    </row>
    <row r="93" spans="1:12" ht="12.75">
      <c r="A93" s="23"/>
      <c r="B93" s="23"/>
      <c r="C93" s="23"/>
      <c r="D93" s="23"/>
      <c r="E93" s="23"/>
      <c r="F93" s="23"/>
      <c r="G93" s="23"/>
      <c r="H93" s="23"/>
      <c r="I93" s="23"/>
      <c r="J93" s="23"/>
      <c r="K93" s="23"/>
      <c r="L93" s="23"/>
    </row>
    <row r="94" spans="1:12" ht="45.75" customHeight="1">
      <c r="A94" s="34" t="s">
        <v>16</v>
      </c>
      <c r="B94" s="34"/>
      <c r="C94" s="34"/>
      <c r="D94" s="34"/>
      <c r="E94" s="34"/>
      <c r="F94" s="34"/>
      <c r="G94" s="34"/>
      <c r="H94" s="34"/>
      <c r="I94" s="34"/>
      <c r="J94" s="34"/>
      <c r="K94" s="34"/>
      <c r="L94" s="34"/>
    </row>
    <row r="95" spans="1:12" ht="12.75">
      <c r="A95" s="22"/>
      <c r="B95" s="22"/>
      <c r="C95" s="22"/>
      <c r="D95" s="22"/>
      <c r="E95" s="22"/>
      <c r="F95" s="22"/>
      <c r="G95" s="22"/>
      <c r="H95" s="22"/>
      <c r="I95" s="22"/>
      <c r="J95" s="22"/>
      <c r="K95" s="22"/>
      <c r="L95" s="22"/>
    </row>
    <row r="96" spans="1:12" ht="12.75">
      <c r="A96" s="22"/>
      <c r="B96" s="22"/>
      <c r="C96" s="22"/>
      <c r="D96" s="22"/>
      <c r="E96" s="22"/>
      <c r="F96" s="22"/>
      <c r="G96" s="22"/>
      <c r="H96" s="22"/>
      <c r="I96" s="22"/>
      <c r="J96" s="22"/>
      <c r="K96" s="22"/>
      <c r="L96" s="22"/>
    </row>
    <row r="97" spans="1:12" ht="12.75">
      <c r="A97" s="23"/>
      <c r="B97" s="23"/>
      <c r="C97" s="23"/>
      <c r="D97" s="23"/>
      <c r="E97" s="23"/>
      <c r="F97" s="23"/>
      <c r="G97" s="23"/>
      <c r="H97" s="23"/>
      <c r="I97" s="23"/>
      <c r="J97" s="23"/>
      <c r="K97" s="23"/>
      <c r="L97" s="23"/>
    </row>
    <row r="115" spans="1:12" ht="12.75">
      <c r="A115" s="20"/>
      <c r="B115" s="21"/>
      <c r="C115" s="21"/>
      <c r="D115" s="21"/>
      <c r="E115" s="21"/>
      <c r="F115" s="21"/>
      <c r="G115" s="21"/>
      <c r="H115" s="21"/>
      <c r="I115" s="21"/>
      <c r="J115" s="21"/>
      <c r="K115" s="21"/>
      <c r="L115" s="21"/>
    </row>
  </sheetData>
  <sheetProtection/>
  <mergeCells count="9">
    <mergeCell ref="A94:L94"/>
    <mergeCell ref="A77:D80"/>
    <mergeCell ref="F91:L92"/>
    <mergeCell ref="A1:L1"/>
    <mergeCell ref="A3:D3"/>
    <mergeCell ref="F3:L3"/>
    <mergeCell ref="B5:C5"/>
    <mergeCell ref="A63:D71"/>
    <mergeCell ref="A72:D76"/>
  </mergeCells>
  <conditionalFormatting sqref="A6:A61">
    <cfRule type="cellIs" priority="75" dxfId="8" operator="equal" stopIfTrue="1">
      <formula>"Australia"</formula>
    </cfRule>
    <cfRule type="cellIs" priority="76" dxfId="8" operator="equal" stopIfTrue="1">
      <formula>"France"</formula>
    </cfRule>
  </conditionalFormatting>
  <conditionalFormatting sqref="A119:A123 A127:A65536 A112:A115 A108 A98:A102 A1:A96">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IV65536">
    <cfRule type="cellIs" priority="1" dxfId="8" operator="equal" stopIfTrue="1">
      <formula>"Gibraltar"</formula>
    </cfRule>
    <cfRule type="cellIs" priority="2" dxfId="8" operator="equal" stopIfTrue="1">
      <formula>"Turks and Caicos Islands"</formula>
    </cfRule>
    <cfRule type="cellIs" priority="3" dxfId="8" operator="equal" stopIfTrue="1">
      <formula>"Poland"</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2011-07-29T13:27:52Z</dcterms:modified>
  <cp:category/>
  <cp:version/>
  <cp:contentType/>
  <cp:contentStatus/>
</cp:coreProperties>
</file>