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40" windowHeight="10830" activeTab="0"/>
  </bookViews>
  <sheets>
    <sheet name="Carrots" sheetId="1" r:id="rId1"/>
  </sheets>
  <externalReferences>
    <externalReference r:id="rId4"/>
  </externalReferences>
  <definedNames>
    <definedName name="Carrots">'Carrots'!$A$1:$E$55</definedName>
    <definedName name="Export_Quantity">#REF!</definedName>
    <definedName name="Export_Value">#REF!</definedName>
    <definedName name="Production_Quantity">#REF!</definedName>
  </definedNames>
  <calcPr fullCalcOnLoad="1"/>
</workbook>
</file>

<file path=xl/sharedStrings.xml><?xml version="1.0" encoding="utf-8"?>
<sst xmlns="http://schemas.openxmlformats.org/spreadsheetml/2006/main" count="17" uniqueCount="17">
  <si>
    <t>Country 1/</t>
  </si>
  <si>
    <t xml:space="preserve">Production </t>
  </si>
  <si>
    <t xml:space="preserve">Total exports </t>
  </si>
  <si>
    <t>Export value</t>
  </si>
  <si>
    <t>1,000 metric tons</t>
  </si>
  <si>
    <t>1,000 US$</t>
  </si>
  <si>
    <t>Percent eligible</t>
  </si>
  <si>
    <t>World median</t>
  </si>
  <si>
    <t>World average</t>
  </si>
  <si>
    <t xml:space="preserve">Note:  nd = no data; Percent eligible = Percentage of total world production, export, or export value for this commodity for countries eligible to export this commodity to the United States according to fruit and vegetable import regulations from USDA's Animal and Plant Health Inspection Service (APHIS). Median = Median global production quantity, export quantity, or value.  Median is the value for which half of all values in a series are greater and half are smaller.  Average = Average global production quantity, export quantity, or value.  Average is the sum of all numbers in a series divided by the total number of entries in that series.    </t>
  </si>
  <si>
    <t>1/ Black bars indicate countries eligible to export this commodity to the United States according to APHIS regulations.</t>
  </si>
  <si>
    <t>Carrots:  U.S. import-eligible countries; world production and exports</t>
  </si>
  <si>
    <t>Total production, exports and export value (2008) for countries eligible to ship carrots to the United States</t>
  </si>
  <si>
    <t>Top world producers and exporters of carrots (2008) 1/</t>
  </si>
  <si>
    <t>1/ Countries eligible to export this commodity to the United States according to APHIS regulations as of June 2011. See Documentation for more information. Countries in bold are high-income nations, all others are middle- and low-income nations according to the 2011 country classification developed by World Bank.</t>
  </si>
  <si>
    <t>* Only certain region(s) within this country is (are) eligible to export this commodity to the United States or is (are) regulated differently than the rest of the country according to APHIS regulation as of June 2011. See Documentation for more information.</t>
  </si>
  <si>
    <t>Sources: USDA, Animal and Plant Health Inspection Service, Fresh Fruit and Vegetable Import Manual, http://www.aphis.usda.gov/import_export/plants/manuals/ports/; World Bank, World Development Indicators 2011, http://go.worldbank.org; United Nations, Food and Agriculture Organization, FAOSTAT, http://faostat.fao.org/default.aspx.</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</si>
</sst>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Arial"/>
      <family val="2"/>
    </font>
    <font>
      <sz val="10"/>
      <name val="Arial"/>
      <family val="2"/>
    </font>
    <font>
      <b/>
      <sz val="10"/>
      <name val="Arial"/>
      <family val="2"/>
    </font>
    <font>
      <i/>
      <sz val="10"/>
      <name val="Arial"/>
      <family val="2"/>
    </font>
    <font>
      <b/>
      <sz val="9"/>
      <name val="Arial"/>
      <family val="2"/>
    </font>
    <font>
      <sz val="10"/>
      <color indexed="9"/>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10"/>
      <color indexed="8"/>
      <name val="Arial"/>
      <family val="2"/>
    </font>
    <font>
      <b/>
      <sz val="9.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Alignment="1">
      <alignment/>
    </xf>
    <xf numFmtId="0" fontId="7" fillId="0" borderId="0" xfId="0" applyFont="1" applyAlignment="1">
      <alignment/>
    </xf>
    <xf numFmtId="0" fontId="6" fillId="0" borderId="0" xfId="0" applyFont="1" applyAlignment="1">
      <alignment horizontal="left" wrapText="1"/>
    </xf>
    <xf numFmtId="0" fontId="6" fillId="0" borderId="0" xfId="0" applyFont="1" applyAlignment="1">
      <alignment horizontal="left"/>
    </xf>
    <xf numFmtId="0" fontId="8" fillId="0" borderId="10" xfId="0" applyFont="1" applyFill="1" applyBorder="1" applyAlignment="1">
      <alignment horizontal="left"/>
    </xf>
    <xf numFmtId="0" fontId="8" fillId="0" borderId="11" xfId="0" applyFont="1" applyFill="1" applyBorder="1" applyAlignment="1">
      <alignment horizontal="center" wrapText="1"/>
    </xf>
    <xf numFmtId="0" fontId="8" fillId="0" borderId="11" xfId="0" applyFont="1" applyFill="1" applyBorder="1" applyAlignment="1">
      <alignment horizontal="center"/>
    </xf>
    <xf numFmtId="0" fontId="8" fillId="0" borderId="12" xfId="0" applyFont="1" applyFill="1" applyBorder="1" applyAlignment="1">
      <alignment horizontal="left"/>
    </xf>
    <xf numFmtId="0" fontId="9" fillId="0" borderId="13" xfId="0" applyFont="1" applyFill="1" applyBorder="1" applyAlignment="1">
      <alignment horizontal="center"/>
    </xf>
    <xf numFmtId="0" fontId="7" fillId="0" borderId="12" xfId="0" applyFont="1" applyFill="1" applyBorder="1" applyAlignment="1">
      <alignment horizontal="left"/>
    </xf>
    <xf numFmtId="43" fontId="7" fillId="0" borderId="11" xfId="42" applyFont="1" applyFill="1" applyBorder="1" applyAlignment="1">
      <alignment horizontal="right"/>
    </xf>
    <xf numFmtId="0" fontId="10" fillId="33" borderId="13" xfId="0" applyFont="1" applyFill="1" applyBorder="1" applyAlignment="1">
      <alignment horizontal="right" vertical="center"/>
    </xf>
    <xf numFmtId="43" fontId="7" fillId="34" borderId="11" xfId="42" applyFont="1" applyFill="1" applyBorder="1" applyAlignment="1">
      <alignment/>
    </xf>
    <xf numFmtId="43" fontId="7" fillId="35" borderId="11" xfId="42" applyNumberFormat="1" applyFont="1" applyFill="1" applyBorder="1" applyAlignment="1">
      <alignment/>
    </xf>
    <xf numFmtId="0" fontId="10" fillId="33" borderId="14" xfId="0" applyFont="1" applyFill="1" applyBorder="1" applyAlignment="1">
      <alignment horizontal="right" vertical="center"/>
    </xf>
    <xf numFmtId="43" fontId="7" fillId="0" borderId="11" xfId="42" applyFont="1" applyBorder="1" applyAlignment="1">
      <alignment/>
    </xf>
    <xf numFmtId="0" fontId="10" fillId="0" borderId="15" xfId="0" applyFont="1" applyFill="1" applyBorder="1" applyAlignment="1">
      <alignment horizontal="right"/>
    </xf>
    <xf numFmtId="0" fontId="10" fillId="0" borderId="0" xfId="0" applyFont="1" applyFill="1" applyAlignment="1">
      <alignment horizontal="right"/>
    </xf>
    <xf numFmtId="2" fontId="11" fillId="0" borderId="0" xfId="0" applyNumberFormat="1" applyFont="1" applyBorder="1" applyAlignment="1">
      <alignment/>
    </xf>
    <xf numFmtId="0" fontId="7" fillId="0" borderId="0" xfId="0" applyFont="1" applyAlignment="1">
      <alignment vertical="top" wrapText="1"/>
    </xf>
    <xf numFmtId="0" fontId="7" fillId="0" borderId="0" xfId="0" applyNumberFormat="1" applyFont="1" applyAlignment="1">
      <alignment vertical="top" wrapText="1"/>
    </xf>
    <xf numFmtId="0" fontId="7" fillId="0" borderId="0" xfId="0" applyFont="1" applyAlignment="1">
      <alignment/>
    </xf>
    <xf numFmtId="0" fontId="7" fillId="0" borderId="0" xfId="0" applyNumberFormat="1" applyFont="1" applyFill="1" applyAlignment="1">
      <alignment horizontal="left" wrapText="1"/>
    </xf>
    <xf numFmtId="0" fontId="7" fillId="0" borderId="0" xfId="0" applyFont="1" applyFill="1" applyAlignment="1">
      <alignment/>
    </xf>
    <xf numFmtId="0" fontId="7" fillId="0" borderId="0" xfId="0" applyNumberFormat="1" applyFont="1" applyFill="1" applyAlignment="1">
      <alignment horizontal="left" wrapText="1"/>
    </xf>
    <xf numFmtId="0" fontId="7" fillId="0" borderId="0" xfId="0" applyFont="1" applyAlignment="1">
      <alignment horizontal="left" wrapText="1"/>
    </xf>
    <xf numFmtId="0" fontId="7" fillId="0" borderId="0" xfId="0" applyFont="1" applyFill="1" applyAlignment="1">
      <alignment horizontal="left" vertical="top" wrapText="1"/>
    </xf>
    <xf numFmtId="0" fontId="6" fillId="0" borderId="0" xfId="0" applyFont="1" applyFill="1" applyAlignment="1">
      <alignment horizontal="left" wrapText="1"/>
    </xf>
    <xf numFmtId="0" fontId="8" fillId="0" borderId="0" xfId="0" applyFont="1" applyAlignment="1">
      <alignment horizontal="left" wrapText="1" shrinkToFit="1"/>
    </xf>
    <xf numFmtId="0" fontId="7" fillId="0" borderId="0" xfId="0" applyFont="1" applyAlignment="1">
      <alignment horizontal="left" wrapText="1" shrinkToFit="1"/>
    </xf>
    <xf numFmtId="0" fontId="8" fillId="0" borderId="0" xfId="0" applyFont="1" applyFill="1" applyAlignment="1">
      <alignment horizontal="left" vertical="center"/>
    </xf>
    <xf numFmtId="0" fontId="7" fillId="0" borderId="0" xfId="0" applyFont="1" applyFill="1" applyAlignment="1">
      <alignment horizontal="left" vertical="center"/>
    </xf>
    <xf numFmtId="0" fontId="9" fillId="0" borderId="13" xfId="0" applyFont="1" applyFill="1" applyBorder="1" applyAlignment="1">
      <alignment horizontal="center" wrapText="1"/>
    </xf>
    <xf numFmtId="0" fontId="9" fillId="0" borderId="13" xfId="0" applyFont="1" applyFill="1" applyBorder="1" applyAlignment="1">
      <alignment horizontal="center"/>
    </xf>
    <xf numFmtId="0" fontId="7" fillId="0" borderId="0"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Carrot production</a:t>
            </a:r>
          </a:p>
        </c:rich>
      </c:tx>
      <c:layout>
        <c:manualLayout>
          <c:xMode val="factor"/>
          <c:yMode val="factor"/>
          <c:x val="0"/>
          <c:y val="0.00225"/>
        </c:manualLayout>
      </c:layout>
      <c:spPr>
        <a:noFill/>
        <a:ln w="3175">
          <a:noFill/>
        </a:ln>
      </c:spPr>
    </c:title>
    <c:plotArea>
      <c:layout>
        <c:manualLayout>
          <c:xMode val="edge"/>
          <c:yMode val="edge"/>
          <c:x val="0.00675"/>
          <c:y val="0.111"/>
          <c:w val="0.967"/>
          <c:h val="0.8012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12700">
                <a:solidFill>
                  <a:srgbClr val="000000"/>
                </a:solidFill>
              </a:ln>
            </c:spPr>
          </c:dPt>
          <c:dPt>
            <c:idx val="1"/>
            <c:invertIfNegative val="0"/>
            <c:spPr>
              <a:solidFill>
                <a:srgbClr val="000000"/>
              </a:solidFill>
              <a:ln w="12700">
                <a:solidFill>
                  <a:srgbClr val="000000"/>
                </a:solidFill>
              </a:ln>
            </c:spPr>
          </c:dPt>
          <c:dPt>
            <c:idx val="3"/>
            <c:invertIfNegative val="0"/>
            <c:spPr>
              <a:solidFill>
                <a:srgbClr val="BFBFBF"/>
              </a:solidFill>
              <a:ln w="12700">
                <a:solidFill>
                  <a:srgbClr val="000000"/>
                </a:solidFill>
              </a:ln>
            </c:spPr>
          </c:dPt>
          <c:dPt>
            <c:idx val="4"/>
            <c:invertIfNegative val="0"/>
            <c:spPr>
              <a:solidFill>
                <a:srgbClr val="000000"/>
              </a:solidFill>
              <a:ln w="12700">
                <a:solidFill>
                  <a:srgbClr val="000000"/>
                </a:solidFill>
              </a:ln>
            </c:spPr>
          </c:dPt>
          <c:dPt>
            <c:idx val="5"/>
            <c:invertIfNegative val="0"/>
            <c:spPr>
              <a:solidFill>
                <a:srgbClr val="000000"/>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BFBFBF"/>
              </a:solidFill>
              <a:ln w="12700">
                <a:solidFill>
                  <a:srgbClr val="000000"/>
                </a:solidFill>
              </a:ln>
            </c:spPr>
          </c:dPt>
          <c:cat>
            <c:strRef>
              <c:f>'[1]Production_Quantity'!$A$2:$A$11</c:f>
              <c:strCache>
                <c:ptCount val="10"/>
                <c:pt idx="0">
                  <c:v>Turkey</c:v>
                </c:pt>
                <c:pt idx="1">
                  <c:v>Japan</c:v>
                </c:pt>
                <c:pt idx="2">
                  <c:v>Italy</c:v>
                </c:pt>
                <c:pt idx="3">
                  <c:v>Ukraine</c:v>
                </c:pt>
                <c:pt idx="4">
                  <c:v>United Kingdom</c:v>
                </c:pt>
                <c:pt idx="5">
                  <c:v>Poland</c:v>
                </c:pt>
                <c:pt idx="6">
                  <c:v>Uzbekistan</c:v>
                </c:pt>
                <c:pt idx="7">
                  <c:v>United States of America</c:v>
                </c:pt>
                <c:pt idx="8">
                  <c:v>Russian Federation</c:v>
                </c:pt>
                <c:pt idx="9">
                  <c:v>China</c:v>
                </c:pt>
              </c:strCache>
            </c:strRef>
          </c:cat>
          <c:val>
            <c:numRef>
              <c:f>'[1]Production_Quantity'!$B$2:$B$11</c:f>
              <c:numCache>
                <c:ptCount val="10"/>
                <c:pt idx="0">
                  <c:v>593628</c:v>
                </c:pt>
                <c:pt idx="1">
                  <c:v>620000</c:v>
                </c:pt>
                <c:pt idx="2">
                  <c:v>640000</c:v>
                </c:pt>
                <c:pt idx="3">
                  <c:v>686400</c:v>
                </c:pt>
                <c:pt idx="4">
                  <c:v>752000</c:v>
                </c:pt>
                <c:pt idx="5">
                  <c:v>913304</c:v>
                </c:pt>
                <c:pt idx="6">
                  <c:v>995000</c:v>
                </c:pt>
                <c:pt idx="7">
                  <c:v>1304150</c:v>
                </c:pt>
                <c:pt idx="8">
                  <c:v>1518650</c:v>
                </c:pt>
                <c:pt idx="9">
                  <c:v>15168351</c:v>
                </c:pt>
              </c:numCache>
            </c:numRef>
          </c:val>
        </c:ser>
        <c:axId val="7080401"/>
        <c:axId val="63723610"/>
      </c:barChart>
      <c:catAx>
        <c:axId val="7080401"/>
        <c:scaling>
          <c:orientation val="minMax"/>
        </c:scaling>
        <c:axPos val="l"/>
        <c:delete val="0"/>
        <c:numFmt formatCode="General" sourceLinked="1"/>
        <c:majorTickMark val="out"/>
        <c:minorTickMark val="none"/>
        <c:tickLblPos val="nextTo"/>
        <c:spPr>
          <a:ln w="3175">
            <a:solidFill>
              <a:srgbClr val="000000"/>
            </a:solidFill>
          </a:ln>
        </c:spPr>
        <c:crossAx val="63723610"/>
        <c:crosses val="autoZero"/>
        <c:auto val="1"/>
        <c:lblOffset val="100"/>
        <c:tickLblSkip val="1"/>
        <c:noMultiLvlLbl val="0"/>
      </c:catAx>
      <c:valAx>
        <c:axId val="63723610"/>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475"/>
              <c:y val="-0.025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7080401"/>
        <c:crossesAt val="1"/>
        <c:crossBetween val="between"/>
        <c:dispUnits>
          <c:builtInUnit val="thousands"/>
        </c:dispUnits>
      </c:valAx>
      <c:spPr>
        <a:solidFill>
          <a:srgbClr val="FFFFFF"/>
        </a:solidFill>
        <a:ln w="3175">
          <a:no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Carrot exports</a:t>
            </a:r>
          </a:p>
        </c:rich>
      </c:tx>
      <c:layout>
        <c:manualLayout>
          <c:xMode val="factor"/>
          <c:yMode val="factor"/>
          <c:x val="-0.00225"/>
          <c:y val="0"/>
        </c:manualLayout>
      </c:layout>
      <c:spPr>
        <a:noFill/>
        <a:ln w="3175">
          <a:noFill/>
        </a:ln>
      </c:spPr>
    </c:title>
    <c:plotArea>
      <c:layout>
        <c:manualLayout>
          <c:xMode val="edge"/>
          <c:yMode val="edge"/>
          <c:x val="0.0135"/>
          <c:y val="0.1335"/>
          <c:w val="0.95925"/>
          <c:h val="0.7615"/>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BFBFBF"/>
              </a:solidFill>
              <a:ln w="12700">
                <a:solidFill>
                  <a:srgbClr val="000000"/>
                </a:solidFill>
              </a:ln>
            </c:spPr>
          </c:dPt>
          <c:dPt>
            <c:idx val="2"/>
            <c:invertIfNegative val="0"/>
            <c:spPr>
              <a:solidFill>
                <a:srgbClr val="000000"/>
              </a:solidFill>
              <a:ln w="12700">
                <a:solidFill>
                  <a:srgbClr val="000000"/>
                </a:solidFill>
              </a:ln>
            </c:spPr>
          </c:dPt>
          <c:dPt>
            <c:idx val="4"/>
            <c:invertIfNegative val="0"/>
            <c:spPr>
              <a:solidFill>
                <a:srgbClr val="000000"/>
              </a:solidFill>
              <a:ln w="12700">
                <a:solidFill>
                  <a:srgbClr val="000000"/>
                </a:solidFill>
              </a:ln>
            </c:spPr>
          </c:dPt>
          <c:dPt>
            <c:idx val="6"/>
            <c:invertIfNegative val="0"/>
            <c:spPr>
              <a:solidFill>
                <a:srgbClr val="FFFFFF"/>
              </a:solidFill>
              <a:ln w="12700">
                <a:solidFill>
                  <a:srgbClr val="000000"/>
                </a:solidFill>
              </a:ln>
            </c:spPr>
          </c:dPt>
          <c:dPt>
            <c:idx val="7"/>
            <c:invertIfNegative val="0"/>
            <c:spPr>
              <a:solidFill>
                <a:srgbClr val="000000"/>
              </a:solidFill>
              <a:ln w="12700">
                <a:solidFill>
                  <a:srgbClr val="000000"/>
                </a:solidFill>
              </a:ln>
            </c:spPr>
          </c:dPt>
          <c:dPt>
            <c:idx val="8"/>
            <c:invertIfNegative val="0"/>
            <c:spPr>
              <a:solidFill>
                <a:srgbClr val="000000"/>
              </a:solidFill>
              <a:ln w="12700">
                <a:solidFill>
                  <a:srgbClr val="000000"/>
                </a:solidFill>
              </a:ln>
            </c:spPr>
          </c:dPt>
          <c:cat>
            <c:strRef>
              <c:f>'[1]Export_Quantity'!$A$2:$A$11</c:f>
              <c:strCache>
                <c:ptCount val="10"/>
                <c:pt idx="0">
                  <c:v>Australia</c:v>
                </c:pt>
                <c:pt idx="1">
                  <c:v>Spain</c:v>
                </c:pt>
                <c:pt idx="2">
                  <c:v>Canada</c:v>
                </c:pt>
                <c:pt idx="3">
                  <c:v>France</c:v>
                </c:pt>
                <c:pt idx="4">
                  <c:v>Israel</c:v>
                </c:pt>
                <c:pt idx="5">
                  <c:v>Italy</c:v>
                </c:pt>
                <c:pt idx="6">
                  <c:v>United States of America</c:v>
                </c:pt>
                <c:pt idx="7">
                  <c:v>Belgium</c:v>
                </c:pt>
                <c:pt idx="8">
                  <c:v>Netherlands</c:v>
                </c:pt>
                <c:pt idx="9">
                  <c:v>China</c:v>
                </c:pt>
              </c:strCache>
            </c:strRef>
          </c:cat>
          <c:val>
            <c:numRef>
              <c:f>'[1]Export_Quantity'!$B$2:$B$11</c:f>
              <c:numCache>
                <c:ptCount val="10"/>
                <c:pt idx="0">
                  <c:v>56603</c:v>
                </c:pt>
                <c:pt idx="1">
                  <c:v>79868</c:v>
                </c:pt>
                <c:pt idx="2">
                  <c:v>86873</c:v>
                </c:pt>
                <c:pt idx="3">
                  <c:v>100460</c:v>
                </c:pt>
                <c:pt idx="4">
                  <c:v>106674</c:v>
                </c:pt>
                <c:pt idx="5">
                  <c:v>107360</c:v>
                </c:pt>
                <c:pt idx="6">
                  <c:v>126204</c:v>
                </c:pt>
                <c:pt idx="7">
                  <c:v>136526</c:v>
                </c:pt>
                <c:pt idx="8">
                  <c:v>364150</c:v>
                </c:pt>
                <c:pt idx="9">
                  <c:v>429160</c:v>
                </c:pt>
              </c:numCache>
            </c:numRef>
          </c:val>
        </c:ser>
        <c:axId val="36641579"/>
        <c:axId val="61338756"/>
      </c:barChart>
      <c:catAx>
        <c:axId val="36641579"/>
        <c:scaling>
          <c:orientation val="minMax"/>
        </c:scaling>
        <c:axPos val="l"/>
        <c:delete val="0"/>
        <c:numFmt formatCode="General" sourceLinked="1"/>
        <c:majorTickMark val="out"/>
        <c:minorTickMark val="none"/>
        <c:tickLblPos val="nextTo"/>
        <c:spPr>
          <a:ln w="3175">
            <a:solidFill>
              <a:srgbClr val="000000"/>
            </a:solidFill>
          </a:ln>
        </c:spPr>
        <c:crossAx val="61338756"/>
        <c:crosses val="autoZero"/>
        <c:auto val="1"/>
        <c:lblOffset val="100"/>
        <c:tickLblSkip val="1"/>
        <c:noMultiLvlLbl val="0"/>
      </c:catAx>
      <c:valAx>
        <c:axId val="61338756"/>
        <c:scaling>
          <c:orientation val="minMax"/>
        </c:scaling>
        <c:axPos val="b"/>
        <c:title>
          <c:tx>
            <c:rich>
              <a:bodyPr vert="horz" rot="0" anchor="ctr"/>
              <a:lstStyle/>
              <a:p>
                <a:pPr algn="ctr">
                  <a:defRPr/>
                </a:pPr>
                <a:r>
                  <a:rPr lang="en-US" cap="none" sz="800" b="1" i="0" u="none" baseline="0">
                    <a:solidFill>
                      <a:srgbClr val="000000"/>
                    </a:solidFill>
                  </a:rPr>
                  <a:t>1,000 metric tons</a:t>
                </a:r>
              </a:p>
            </c:rich>
          </c:tx>
          <c:layout>
            <c:manualLayout>
              <c:xMode val="factor"/>
              <c:yMode val="factor"/>
              <c:x val="-0.005"/>
              <c:y val="-0.022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641579"/>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Carrot export values</a:t>
            </a:r>
          </a:p>
        </c:rich>
      </c:tx>
      <c:layout>
        <c:manualLayout>
          <c:xMode val="factor"/>
          <c:yMode val="factor"/>
          <c:x val="-0.0045"/>
          <c:y val="0"/>
        </c:manualLayout>
      </c:layout>
      <c:spPr>
        <a:noFill/>
        <a:ln w="3175">
          <a:noFill/>
        </a:ln>
      </c:spPr>
    </c:title>
    <c:plotArea>
      <c:layout>
        <c:manualLayout>
          <c:xMode val="edge"/>
          <c:yMode val="edge"/>
          <c:x val="0.022"/>
          <c:y val="0.12725"/>
          <c:w val="0.953"/>
          <c:h val="0.764"/>
        </c:manualLayout>
      </c:layout>
      <c:barChart>
        <c:barDir val="bar"/>
        <c:grouping val="clustered"/>
        <c:varyColors val="0"/>
        <c:ser>
          <c:idx val="0"/>
          <c:order val="0"/>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a:ln w="12700">
                <a:solidFill>
                  <a:srgbClr val="000000"/>
                </a:solidFill>
              </a:ln>
            </c:spPr>
          </c:dPt>
          <c:dPt>
            <c:idx val="1"/>
            <c:invertIfNegative val="0"/>
            <c:spPr>
              <a:solidFill>
                <a:srgbClr val="000000"/>
              </a:solidFill>
              <a:ln w="12700">
                <a:solidFill>
                  <a:srgbClr val="000000"/>
                </a:solidFill>
              </a:ln>
            </c:spPr>
          </c:dPt>
          <c:dPt>
            <c:idx val="2"/>
            <c:invertIfNegative val="0"/>
            <c:spPr>
              <a:solidFill>
                <a:srgbClr val="000000"/>
              </a:solidFill>
              <a:ln w="12700">
                <a:solidFill>
                  <a:srgbClr val="000000"/>
                </a:solidFill>
              </a:ln>
            </c:spPr>
          </c:dPt>
          <c:dPt>
            <c:idx val="4"/>
            <c:invertIfNegative val="0"/>
            <c:spPr>
              <a:solidFill>
                <a:srgbClr val="BFBFBF"/>
              </a:solidFill>
              <a:ln w="12700">
                <a:solidFill>
                  <a:srgbClr val="000000"/>
                </a:solidFill>
              </a:ln>
            </c:spPr>
          </c:dPt>
          <c:dPt>
            <c:idx val="5"/>
            <c:invertIfNegative val="0"/>
            <c:spPr>
              <a:solidFill>
                <a:srgbClr val="000000"/>
              </a:solidFill>
              <a:ln w="12700">
                <a:solidFill>
                  <a:srgbClr val="000000"/>
                </a:solidFill>
              </a:ln>
            </c:spPr>
          </c:dPt>
          <c:dPt>
            <c:idx val="6"/>
            <c:invertIfNegative val="0"/>
            <c:spPr>
              <a:solidFill>
                <a:srgbClr val="BFBFBF"/>
              </a:solidFill>
              <a:ln w="12700">
                <a:solidFill>
                  <a:srgbClr val="000000"/>
                </a:solidFill>
              </a:ln>
            </c:spPr>
          </c:dPt>
          <c:dPt>
            <c:idx val="7"/>
            <c:invertIfNegative val="0"/>
            <c:spPr>
              <a:solidFill>
                <a:srgbClr val="FFFFFF"/>
              </a:solidFill>
              <a:ln w="12700">
                <a:solidFill>
                  <a:srgbClr val="000000"/>
                </a:solidFill>
              </a:ln>
            </c:spPr>
          </c:dPt>
          <c:dPt>
            <c:idx val="8"/>
            <c:invertIfNegative val="0"/>
            <c:spPr>
              <a:solidFill>
                <a:srgbClr val="000000"/>
              </a:solidFill>
              <a:ln w="12700">
                <a:solidFill>
                  <a:srgbClr val="000000"/>
                </a:solidFill>
              </a:ln>
            </c:spPr>
          </c:dPt>
          <c:dPt>
            <c:idx val="9"/>
            <c:invertIfNegative val="0"/>
            <c:spPr>
              <a:solidFill>
                <a:srgbClr val="BFBFBF"/>
              </a:solidFill>
              <a:ln w="12700">
                <a:solidFill>
                  <a:srgbClr val="000000"/>
                </a:solidFill>
              </a:ln>
            </c:spPr>
          </c:dPt>
          <c:cat>
            <c:strRef>
              <c:f>'[1]Export_Value'!$A$2:$A$11</c:f>
              <c:strCache>
                <c:ptCount val="10"/>
                <c:pt idx="0">
                  <c:v>Canada</c:v>
                </c:pt>
                <c:pt idx="1">
                  <c:v>Australia</c:v>
                </c:pt>
                <c:pt idx="2">
                  <c:v>Israel</c:v>
                </c:pt>
                <c:pt idx="3">
                  <c:v>France</c:v>
                </c:pt>
                <c:pt idx="4">
                  <c:v>Spain</c:v>
                </c:pt>
                <c:pt idx="5">
                  <c:v>Belgium</c:v>
                </c:pt>
                <c:pt idx="6">
                  <c:v>Italy</c:v>
                </c:pt>
                <c:pt idx="7">
                  <c:v>United States of America</c:v>
                </c:pt>
                <c:pt idx="8">
                  <c:v>Netherlands</c:v>
                </c:pt>
                <c:pt idx="9">
                  <c:v>China</c:v>
                </c:pt>
              </c:strCache>
            </c:strRef>
          </c:cat>
          <c:val>
            <c:numRef>
              <c:f>'[1]Export_Value'!$B$2:$B$11</c:f>
              <c:numCache>
                <c:ptCount val="10"/>
                <c:pt idx="0">
                  <c:v>35139</c:v>
                </c:pt>
                <c:pt idx="1">
                  <c:v>35236</c:v>
                </c:pt>
                <c:pt idx="2">
                  <c:v>43054</c:v>
                </c:pt>
                <c:pt idx="3">
                  <c:v>52633</c:v>
                </c:pt>
                <c:pt idx="4">
                  <c:v>56912</c:v>
                </c:pt>
                <c:pt idx="5">
                  <c:v>70175</c:v>
                </c:pt>
                <c:pt idx="6">
                  <c:v>83468</c:v>
                </c:pt>
                <c:pt idx="7">
                  <c:v>142495</c:v>
                </c:pt>
                <c:pt idx="8">
                  <c:v>146437</c:v>
                </c:pt>
                <c:pt idx="9">
                  <c:v>155155</c:v>
                </c:pt>
              </c:numCache>
            </c:numRef>
          </c:val>
        </c:ser>
        <c:axId val="15177893"/>
        <c:axId val="2383310"/>
      </c:barChart>
      <c:catAx>
        <c:axId val="15177893"/>
        <c:scaling>
          <c:orientation val="minMax"/>
        </c:scaling>
        <c:axPos val="l"/>
        <c:delete val="0"/>
        <c:numFmt formatCode="General" sourceLinked="1"/>
        <c:majorTickMark val="out"/>
        <c:minorTickMark val="none"/>
        <c:tickLblPos val="nextTo"/>
        <c:spPr>
          <a:ln w="3175">
            <a:solidFill>
              <a:srgbClr val="000000"/>
            </a:solidFill>
          </a:ln>
        </c:spPr>
        <c:crossAx val="2383310"/>
        <c:crosses val="autoZero"/>
        <c:auto val="1"/>
        <c:lblOffset val="100"/>
        <c:tickLblSkip val="1"/>
        <c:noMultiLvlLbl val="0"/>
      </c:catAx>
      <c:valAx>
        <c:axId val="2383310"/>
        <c:scaling>
          <c:orientation val="minMax"/>
        </c:scaling>
        <c:axPos val="b"/>
        <c:title>
          <c:tx>
            <c:rich>
              <a:bodyPr vert="horz" rot="0" anchor="ctr"/>
              <a:lstStyle/>
              <a:p>
                <a:pPr algn="ctr">
                  <a:defRPr/>
                </a:pPr>
                <a:r>
                  <a:rPr lang="en-US" cap="none" sz="800" b="1" i="0" u="none" baseline="0">
                    <a:solidFill>
                      <a:srgbClr val="000000"/>
                    </a:solidFill>
                  </a:rPr>
                  <a:t>Million US$</a:t>
                </a:r>
              </a:p>
            </c:rich>
          </c:tx>
          <c:layout>
            <c:manualLayout>
              <c:xMode val="factor"/>
              <c:yMode val="factor"/>
              <c:x val="-0.0055"/>
              <c:y val="-0.023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808080"/>
            </a:solidFill>
          </a:ln>
        </c:spPr>
        <c:crossAx val="15177893"/>
        <c:crossesAt val="1"/>
        <c:crossBetween val="between"/>
        <c:dispUnits>
          <c:builtInUnit val="thousands"/>
        </c:dispUnits>
      </c:valAx>
      <c:spPr>
        <a:solidFill>
          <a:srgbClr val="FFFFFF"/>
        </a:solidFill>
        <a:ln w="12700">
          <a:solidFill>
            <a:srgbClr val="80808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3</xdr:row>
      <xdr:rowOff>19050</xdr:rowOff>
    </xdr:from>
    <xdr:to>
      <xdr:col>11</xdr:col>
      <xdr:colOff>676275</xdr:colOff>
      <xdr:row>30</xdr:row>
      <xdr:rowOff>104775</xdr:rowOff>
    </xdr:to>
    <xdr:graphicFrame>
      <xdr:nvGraphicFramePr>
        <xdr:cNvPr id="1" name="Chart 1"/>
        <xdr:cNvGraphicFramePr/>
      </xdr:nvGraphicFramePr>
      <xdr:xfrm>
        <a:off x="4981575" y="742950"/>
        <a:ext cx="4314825" cy="4457700"/>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32</xdr:row>
      <xdr:rowOff>28575</xdr:rowOff>
    </xdr:from>
    <xdr:to>
      <xdr:col>11</xdr:col>
      <xdr:colOff>695325</xdr:colOff>
      <xdr:row>59</xdr:row>
      <xdr:rowOff>104775</xdr:rowOff>
    </xdr:to>
    <xdr:graphicFrame>
      <xdr:nvGraphicFramePr>
        <xdr:cNvPr id="2" name="Chart 2"/>
        <xdr:cNvGraphicFramePr/>
      </xdr:nvGraphicFramePr>
      <xdr:xfrm>
        <a:off x="4972050" y="5448300"/>
        <a:ext cx="4343400" cy="4448175"/>
      </xdr:xfrm>
      <a:graphic>
        <a:graphicData uri="http://schemas.openxmlformats.org/drawingml/2006/chart">
          <c:chart xmlns:c="http://schemas.openxmlformats.org/drawingml/2006/chart" r:id="rId2"/>
        </a:graphicData>
      </a:graphic>
    </xdr:graphicFrame>
    <xdr:clientData/>
  </xdr:twoCellAnchor>
  <xdr:twoCellAnchor>
    <xdr:from>
      <xdr:col>5</xdr:col>
      <xdr:colOff>9525</xdr:colOff>
      <xdr:row>60</xdr:row>
      <xdr:rowOff>152400</xdr:rowOff>
    </xdr:from>
    <xdr:to>
      <xdr:col>12</xdr:col>
      <xdr:colOff>0</xdr:colOff>
      <xdr:row>89</xdr:row>
      <xdr:rowOff>114300</xdr:rowOff>
    </xdr:to>
    <xdr:graphicFrame>
      <xdr:nvGraphicFramePr>
        <xdr:cNvPr id="3" name="Chart 3"/>
        <xdr:cNvGraphicFramePr/>
      </xdr:nvGraphicFramePr>
      <xdr:xfrm>
        <a:off x="4972050" y="10106025"/>
        <a:ext cx="4391025" cy="4657725"/>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g2011-Carro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rots"/>
      <sheetName val="Production_Quantity"/>
      <sheetName val="Export_Quantity"/>
      <sheetName val="Export_Value"/>
    </sheetNames>
    <sheetDataSet>
      <sheetData sheetId="0">
        <row r="2">
          <cell r="A2" t="str">
            <v>Anguilla</v>
          </cell>
          <cell r="B2" t="str">
            <v>nd</v>
          </cell>
          <cell r="C2" t="str">
            <v>nd</v>
          </cell>
          <cell r="D2" t="str">
            <v>nd</v>
          </cell>
        </row>
        <row r="3">
          <cell r="A3" t="str">
            <v>Antigua and Barbuda</v>
          </cell>
          <cell r="B3">
            <v>0.345</v>
          </cell>
          <cell r="C3" t="str">
            <v>nd</v>
          </cell>
          <cell r="D3" t="str">
            <v>nd</v>
          </cell>
        </row>
        <row r="4">
          <cell r="A4" t="str">
            <v>Australia</v>
          </cell>
          <cell r="B4">
            <v>263.527</v>
          </cell>
          <cell r="C4">
            <v>56.603</v>
          </cell>
          <cell r="D4">
            <v>35236</v>
          </cell>
        </row>
        <row r="5">
          <cell r="A5" t="str">
            <v>Bahamas</v>
          </cell>
          <cell r="B5" t="str">
            <v>nd</v>
          </cell>
          <cell r="C5" t="str">
            <v>nd</v>
          </cell>
          <cell r="D5" t="str">
            <v>nd</v>
          </cell>
        </row>
        <row r="6">
          <cell r="A6" t="str">
            <v>Barbados</v>
          </cell>
          <cell r="B6">
            <v>0.672</v>
          </cell>
          <cell r="C6">
            <v>0.002</v>
          </cell>
          <cell r="D6">
            <v>2</v>
          </cell>
        </row>
        <row r="7">
          <cell r="A7" t="str">
            <v>Belgium</v>
          </cell>
          <cell r="B7">
            <v>326.1</v>
          </cell>
          <cell r="C7">
            <v>136.526</v>
          </cell>
          <cell r="D7">
            <v>70175</v>
          </cell>
        </row>
        <row r="8">
          <cell r="A8" t="str">
            <v>Belize</v>
          </cell>
          <cell r="B8">
            <v>0.322</v>
          </cell>
          <cell r="C8" t="str">
            <v>nd</v>
          </cell>
          <cell r="D8" t="str">
            <v>nd</v>
          </cell>
        </row>
        <row r="9">
          <cell r="A9" t="str">
            <v>Bermuda</v>
          </cell>
          <cell r="B9">
            <v>0.36</v>
          </cell>
          <cell r="C9" t="str">
            <v>nd</v>
          </cell>
          <cell r="D9" t="str">
            <v>nd</v>
          </cell>
        </row>
        <row r="10">
          <cell r="A10" t="str">
            <v>Canada</v>
          </cell>
          <cell r="B10">
            <v>358.991</v>
          </cell>
          <cell r="C10">
            <v>86.873</v>
          </cell>
          <cell r="D10">
            <v>35139</v>
          </cell>
        </row>
        <row r="11">
          <cell r="A11" t="str">
            <v>Cayman Islands</v>
          </cell>
          <cell r="B11" t="str">
            <v>nd</v>
          </cell>
          <cell r="C11" t="str">
            <v>nd</v>
          </cell>
          <cell r="D11" t="str">
            <v>nd</v>
          </cell>
        </row>
        <row r="12">
          <cell r="A12" t="str">
            <v>Chile</v>
          </cell>
          <cell r="B12">
            <v>187.897</v>
          </cell>
          <cell r="C12">
            <v>0.053</v>
          </cell>
          <cell r="D12">
            <v>20</v>
          </cell>
        </row>
        <row r="13">
          <cell r="A13" t="str">
            <v>Colombia</v>
          </cell>
          <cell r="B13">
            <v>299.17</v>
          </cell>
          <cell r="C13">
            <v>0.02</v>
          </cell>
          <cell r="D13">
            <v>25</v>
          </cell>
        </row>
        <row r="14">
          <cell r="A14" t="str">
            <v>Costa Rica</v>
          </cell>
          <cell r="B14" t="str">
            <v>nd</v>
          </cell>
          <cell r="C14">
            <v>12.658</v>
          </cell>
          <cell r="D14">
            <v>4605</v>
          </cell>
        </row>
        <row r="15">
          <cell r="A15" t="str">
            <v>Curacao</v>
          </cell>
          <cell r="B15" t="str">
            <v>nd</v>
          </cell>
          <cell r="C15" t="str">
            <v>nd</v>
          </cell>
          <cell r="D15" t="str">
            <v>nd</v>
          </cell>
        </row>
        <row r="16">
          <cell r="A16" t="str">
            <v>Dominica</v>
          </cell>
          <cell r="B16">
            <v>0.73</v>
          </cell>
          <cell r="C16" t="str">
            <v>nd</v>
          </cell>
          <cell r="D16" t="str">
            <v>nd</v>
          </cell>
        </row>
        <row r="17">
          <cell r="A17" t="str">
            <v>Dominican Republic</v>
          </cell>
          <cell r="B17">
            <v>20</v>
          </cell>
          <cell r="C17" t="str">
            <v>nd</v>
          </cell>
          <cell r="D17" t="str">
            <v>nd</v>
          </cell>
        </row>
        <row r="18">
          <cell r="A18" t="str">
            <v>Ecuador</v>
          </cell>
          <cell r="B18">
            <v>24.175</v>
          </cell>
          <cell r="C18" t="str">
            <v>nd</v>
          </cell>
          <cell r="D18">
            <v>1</v>
          </cell>
        </row>
        <row r="19">
          <cell r="A19" t="str">
            <v>Egypt</v>
          </cell>
          <cell r="B19">
            <v>195</v>
          </cell>
          <cell r="C19">
            <v>0.154</v>
          </cell>
          <cell r="D19">
            <v>86</v>
          </cell>
        </row>
        <row r="20">
          <cell r="A20" t="str">
            <v>El Salvador</v>
          </cell>
          <cell r="B20" t="str">
            <v>nd</v>
          </cell>
          <cell r="C20" t="str">
            <v>nd</v>
          </cell>
          <cell r="D20" t="str">
            <v>nd</v>
          </cell>
        </row>
        <row r="21">
          <cell r="A21" t="str">
            <v>Germany</v>
          </cell>
          <cell r="B21">
            <v>570.239</v>
          </cell>
          <cell r="C21">
            <v>34.269</v>
          </cell>
          <cell r="D21">
            <v>19708</v>
          </cell>
        </row>
        <row r="22">
          <cell r="A22" t="str">
            <v>Grenada</v>
          </cell>
          <cell r="B22">
            <v>0.106</v>
          </cell>
          <cell r="C22" t="str">
            <v>nd</v>
          </cell>
          <cell r="D22" t="str">
            <v>nd</v>
          </cell>
        </row>
        <row r="23">
          <cell r="A23" t="str">
            <v>Guadeloupe</v>
          </cell>
          <cell r="B23">
            <v>0.543</v>
          </cell>
          <cell r="C23" t="str">
            <v>nd</v>
          </cell>
          <cell r="D23" t="str">
            <v>nd</v>
          </cell>
        </row>
        <row r="24">
          <cell r="A24" t="str">
            <v>Guatemala</v>
          </cell>
          <cell r="B24">
            <v>55.556</v>
          </cell>
          <cell r="C24">
            <v>21.812</v>
          </cell>
          <cell r="D24">
            <v>3732</v>
          </cell>
        </row>
        <row r="25">
          <cell r="A25" t="str">
            <v>Haiti</v>
          </cell>
          <cell r="B25" t="str">
            <v>nd</v>
          </cell>
          <cell r="C25" t="str">
            <v>nd</v>
          </cell>
          <cell r="D25" t="str">
            <v>nd</v>
          </cell>
        </row>
        <row r="26">
          <cell r="A26" t="str">
            <v>Honduras</v>
          </cell>
          <cell r="B26">
            <v>4.389</v>
          </cell>
          <cell r="C26" t="str">
            <v>nd</v>
          </cell>
          <cell r="D26" t="str">
            <v>nd</v>
          </cell>
        </row>
        <row r="27">
          <cell r="A27" t="str">
            <v>Israel</v>
          </cell>
          <cell r="B27">
            <v>233.101</v>
          </cell>
          <cell r="C27">
            <v>106.674</v>
          </cell>
          <cell r="D27">
            <v>43054</v>
          </cell>
        </row>
        <row r="28">
          <cell r="A28" t="str">
            <v>Jamaica</v>
          </cell>
          <cell r="B28">
            <v>25.437</v>
          </cell>
          <cell r="C28" t="str">
            <v>nd</v>
          </cell>
          <cell r="D28" t="str">
            <v>nd</v>
          </cell>
        </row>
        <row r="29">
          <cell r="A29" t="str">
            <v>Japan</v>
          </cell>
          <cell r="B29">
            <v>620</v>
          </cell>
          <cell r="C29">
            <v>0.244</v>
          </cell>
          <cell r="D29">
            <v>140</v>
          </cell>
        </row>
        <row r="30">
          <cell r="A30" t="str">
            <v>Korea, Republic of</v>
          </cell>
          <cell r="B30" t="str">
            <v>nd</v>
          </cell>
          <cell r="C30" t="str">
            <v>nd</v>
          </cell>
          <cell r="D30" t="str">
            <v>nd</v>
          </cell>
        </row>
        <row r="31">
          <cell r="A31" t="str">
            <v>Martinique</v>
          </cell>
          <cell r="B31">
            <v>0.12</v>
          </cell>
          <cell r="C31" t="str">
            <v>nd</v>
          </cell>
          <cell r="D31" t="str">
            <v>nd</v>
          </cell>
        </row>
        <row r="32">
          <cell r="A32" t="str">
            <v>Mexico</v>
          </cell>
          <cell r="B32">
            <v>368.6</v>
          </cell>
          <cell r="C32">
            <v>55.344</v>
          </cell>
          <cell r="D32">
            <v>12941</v>
          </cell>
        </row>
        <row r="33">
          <cell r="A33" t="str">
            <v>Montserrat</v>
          </cell>
          <cell r="B33">
            <v>0.16</v>
          </cell>
          <cell r="C33" t="str">
            <v>nd</v>
          </cell>
          <cell r="D33" t="str">
            <v>nd</v>
          </cell>
        </row>
        <row r="34">
          <cell r="A34" t="str">
            <v>Netherlands</v>
          </cell>
          <cell r="B34">
            <v>561</v>
          </cell>
          <cell r="C34">
            <v>364.15</v>
          </cell>
          <cell r="D34">
            <v>146437</v>
          </cell>
        </row>
        <row r="35">
          <cell r="A35" t="str">
            <v>New Zealand</v>
          </cell>
          <cell r="B35">
            <v>64.648</v>
          </cell>
          <cell r="C35">
            <v>0.006</v>
          </cell>
          <cell r="D35">
            <v>11</v>
          </cell>
        </row>
        <row r="36">
          <cell r="A36" t="str">
            <v>Nicaragua</v>
          </cell>
          <cell r="B36" t="str">
            <v>nd</v>
          </cell>
          <cell r="C36" t="str">
            <v>nd</v>
          </cell>
          <cell r="D36" t="str">
            <v>nd</v>
          </cell>
        </row>
        <row r="37">
          <cell r="A37" t="str">
            <v>Palestinian Authority</v>
          </cell>
          <cell r="B37" t="str">
            <v>nd</v>
          </cell>
          <cell r="C37" t="str">
            <v>nd</v>
          </cell>
          <cell r="D37" t="str">
            <v>nd</v>
          </cell>
        </row>
        <row r="38">
          <cell r="A38" t="str">
            <v>Panama</v>
          </cell>
          <cell r="B38">
            <v>4.104</v>
          </cell>
          <cell r="C38" t="str">
            <v>nd</v>
          </cell>
          <cell r="D38" t="str">
            <v>nd</v>
          </cell>
        </row>
        <row r="39">
          <cell r="A39" t="str">
            <v>Peru</v>
          </cell>
          <cell r="B39">
            <v>162.375</v>
          </cell>
          <cell r="C39" t="str">
            <v>nd</v>
          </cell>
          <cell r="D39" t="str">
            <v>nd</v>
          </cell>
        </row>
        <row r="40">
          <cell r="A40" t="str">
            <v>Philippines</v>
          </cell>
          <cell r="B40">
            <v>68.328</v>
          </cell>
          <cell r="C40" t="str">
            <v>nd</v>
          </cell>
          <cell r="D40" t="str">
            <v>nd</v>
          </cell>
        </row>
        <row r="41">
          <cell r="A41" t="str">
            <v>Poland</v>
          </cell>
          <cell r="B41">
            <v>913.304</v>
          </cell>
          <cell r="C41">
            <v>43.033</v>
          </cell>
          <cell r="D41">
            <v>10799</v>
          </cell>
        </row>
        <row r="42">
          <cell r="A42" t="str">
            <v>St. Barthelemy</v>
          </cell>
          <cell r="B42" t="str">
            <v>nd</v>
          </cell>
          <cell r="C42" t="str">
            <v>nd</v>
          </cell>
          <cell r="D42" t="str">
            <v>nd</v>
          </cell>
        </row>
        <row r="43">
          <cell r="A43" t="str">
            <v>St. Kitts and Nevis</v>
          </cell>
          <cell r="B43" t="str">
            <v>nd</v>
          </cell>
          <cell r="C43" t="str">
            <v>nd</v>
          </cell>
          <cell r="D43" t="str">
            <v>nd</v>
          </cell>
        </row>
        <row r="44">
          <cell r="A44" t="str">
            <v>St. Lucia</v>
          </cell>
          <cell r="B44" t="str">
            <v>nd</v>
          </cell>
          <cell r="C44" t="str">
            <v>nd</v>
          </cell>
          <cell r="D44" t="str">
            <v>nd</v>
          </cell>
        </row>
        <row r="45">
          <cell r="A45" t="str">
            <v>St. Martin</v>
          </cell>
          <cell r="B45" t="str">
            <v>nd</v>
          </cell>
          <cell r="C45" t="str">
            <v>nd</v>
          </cell>
          <cell r="D45" t="str">
            <v>nd</v>
          </cell>
        </row>
        <row r="46">
          <cell r="A46" t="str">
            <v>St. Vincent and the Grenadines</v>
          </cell>
          <cell r="B46" t="str">
            <v>nd</v>
          </cell>
          <cell r="C46" t="str">
            <v>nd</v>
          </cell>
          <cell r="D46" t="str">
            <v>nd</v>
          </cell>
        </row>
        <row r="47">
          <cell r="A47" t="str">
            <v>Taiwan</v>
          </cell>
          <cell r="B47" t="str">
            <v>nd</v>
          </cell>
          <cell r="C47" t="str">
            <v>nd</v>
          </cell>
          <cell r="D47" t="str">
            <v>nd</v>
          </cell>
        </row>
        <row r="48">
          <cell r="A48" t="str">
            <v>Thailand</v>
          </cell>
          <cell r="B48" t="str">
            <v>nd</v>
          </cell>
          <cell r="C48" t="str">
            <v>nd</v>
          </cell>
          <cell r="D48" t="str">
            <v>nd</v>
          </cell>
        </row>
        <row r="49">
          <cell r="A49" t="str">
            <v>Turks and Caicos Islands</v>
          </cell>
          <cell r="B49" t="str">
            <v>nd</v>
          </cell>
          <cell r="C49" t="str">
            <v>nd</v>
          </cell>
          <cell r="D49" t="str">
            <v>nd</v>
          </cell>
        </row>
        <row r="50">
          <cell r="A50" t="str">
            <v>United Kingdom</v>
          </cell>
          <cell r="B50">
            <v>752</v>
          </cell>
          <cell r="C50">
            <v>16.192</v>
          </cell>
          <cell r="D50">
            <v>11753</v>
          </cell>
        </row>
        <row r="51">
          <cell r="A51" t="str">
            <v>Vanuatu</v>
          </cell>
          <cell r="B51" t="str">
            <v>nd</v>
          </cell>
          <cell r="C51" t="str">
            <v>nd</v>
          </cell>
          <cell r="D51" t="str">
            <v>nd</v>
          </cell>
        </row>
        <row r="52">
          <cell r="A52" t="str">
            <v>Venezuela</v>
          </cell>
          <cell r="B52" t="str">
            <v>nd</v>
          </cell>
          <cell r="C52" t="str">
            <v>nd</v>
          </cell>
          <cell r="D52" t="str">
            <v>nd</v>
          </cell>
        </row>
        <row r="53">
          <cell r="A53" t="str">
            <v>Virgin Islands, British</v>
          </cell>
          <cell r="B53" t="str">
            <v>nd</v>
          </cell>
          <cell r="C53" t="str">
            <v>nd</v>
          </cell>
          <cell r="D53" t="str">
            <v>nd</v>
          </cell>
        </row>
      </sheetData>
      <sheetData sheetId="1">
        <row r="2">
          <cell r="A2" t="str">
            <v>Turkey</v>
          </cell>
          <cell r="B2">
            <v>593628</v>
          </cell>
        </row>
        <row r="3">
          <cell r="A3" t="str">
            <v>Japan</v>
          </cell>
          <cell r="B3">
            <v>620000</v>
          </cell>
        </row>
        <row r="4">
          <cell r="A4" t="str">
            <v>Italy</v>
          </cell>
          <cell r="B4">
            <v>640000</v>
          </cell>
        </row>
        <row r="5">
          <cell r="A5" t="str">
            <v>Ukraine</v>
          </cell>
          <cell r="B5">
            <v>686400</v>
          </cell>
        </row>
        <row r="6">
          <cell r="A6" t="str">
            <v>United Kingdom</v>
          </cell>
          <cell r="B6">
            <v>752000</v>
          </cell>
        </row>
        <row r="7">
          <cell r="A7" t="str">
            <v>Poland</v>
          </cell>
          <cell r="B7">
            <v>913304</v>
          </cell>
        </row>
        <row r="8">
          <cell r="A8" t="str">
            <v>Uzbekistan</v>
          </cell>
          <cell r="B8">
            <v>995000</v>
          </cell>
        </row>
        <row r="9">
          <cell r="A9" t="str">
            <v>United States of America</v>
          </cell>
          <cell r="B9">
            <v>1304150</v>
          </cell>
        </row>
        <row r="10">
          <cell r="A10" t="str">
            <v>Russian Federation</v>
          </cell>
          <cell r="B10">
            <v>1518650</v>
          </cell>
        </row>
        <row r="11">
          <cell r="A11" t="str">
            <v>China</v>
          </cell>
          <cell r="B11">
            <v>15168351</v>
          </cell>
        </row>
        <row r="13">
          <cell r="B13">
            <v>570239</v>
          </cell>
        </row>
        <row r="14">
          <cell r="B14">
            <v>561000</v>
          </cell>
        </row>
        <row r="15">
          <cell r="B15">
            <v>480000</v>
          </cell>
        </row>
        <row r="16">
          <cell r="B16">
            <v>450518</v>
          </cell>
        </row>
        <row r="17">
          <cell r="B17">
            <v>368600</v>
          </cell>
        </row>
        <row r="18">
          <cell r="B18">
            <v>360984</v>
          </cell>
        </row>
        <row r="19">
          <cell r="B19">
            <v>358991</v>
          </cell>
        </row>
        <row r="20">
          <cell r="B20">
            <v>352963</v>
          </cell>
        </row>
        <row r="21">
          <cell r="B21">
            <v>326100</v>
          </cell>
        </row>
        <row r="22">
          <cell r="B22">
            <v>319092</v>
          </cell>
        </row>
        <row r="23">
          <cell r="B23">
            <v>299170</v>
          </cell>
        </row>
        <row r="24">
          <cell r="B24">
            <v>296835</v>
          </cell>
        </row>
        <row r="25">
          <cell r="B25">
            <v>292000</v>
          </cell>
        </row>
        <row r="26">
          <cell r="B26">
            <v>280000</v>
          </cell>
        </row>
        <row r="27">
          <cell r="B27">
            <v>271219</v>
          </cell>
        </row>
        <row r="28">
          <cell r="B28">
            <v>263527</v>
          </cell>
        </row>
        <row r="29">
          <cell r="B29">
            <v>245531</v>
          </cell>
        </row>
        <row r="30">
          <cell r="B30">
            <v>235458</v>
          </cell>
        </row>
        <row r="31">
          <cell r="B31">
            <v>233101</v>
          </cell>
        </row>
        <row r="32">
          <cell r="B32">
            <v>215346</v>
          </cell>
        </row>
        <row r="33">
          <cell r="B33">
            <v>210000</v>
          </cell>
        </row>
        <row r="34">
          <cell r="B34">
            <v>199151</v>
          </cell>
        </row>
        <row r="35">
          <cell r="B35">
            <v>195000</v>
          </cell>
        </row>
        <row r="36">
          <cell r="B36">
            <v>187897</v>
          </cell>
        </row>
        <row r="37">
          <cell r="B37">
            <v>169000</v>
          </cell>
        </row>
        <row r="38">
          <cell r="B38">
            <v>168879</v>
          </cell>
        </row>
        <row r="39">
          <cell r="B39">
            <v>162375</v>
          </cell>
        </row>
        <row r="40">
          <cell r="B40">
            <v>156000</v>
          </cell>
        </row>
        <row r="41">
          <cell r="B41">
            <v>147889</v>
          </cell>
        </row>
        <row r="42">
          <cell r="B42">
            <v>130000</v>
          </cell>
        </row>
        <row r="43">
          <cell r="B43">
            <v>120000</v>
          </cell>
        </row>
        <row r="44">
          <cell r="B44">
            <v>102200</v>
          </cell>
        </row>
        <row r="45">
          <cell r="B45">
            <v>85648</v>
          </cell>
        </row>
        <row r="46">
          <cell r="B46">
            <v>83587</v>
          </cell>
        </row>
        <row r="47">
          <cell r="B47">
            <v>82252</v>
          </cell>
        </row>
        <row r="48">
          <cell r="B48">
            <v>72288</v>
          </cell>
        </row>
        <row r="49">
          <cell r="B49">
            <v>70608</v>
          </cell>
        </row>
        <row r="50">
          <cell r="B50">
            <v>70000</v>
          </cell>
        </row>
        <row r="51">
          <cell r="B51">
            <v>69874</v>
          </cell>
        </row>
        <row r="52">
          <cell r="B52">
            <v>68328</v>
          </cell>
        </row>
        <row r="53">
          <cell r="B53">
            <v>67847</v>
          </cell>
        </row>
        <row r="54">
          <cell r="B54">
            <v>64648</v>
          </cell>
        </row>
        <row r="55">
          <cell r="B55">
            <v>63716</v>
          </cell>
        </row>
        <row r="56">
          <cell r="B56">
            <v>55556</v>
          </cell>
        </row>
        <row r="57">
          <cell r="B57">
            <v>55000</v>
          </cell>
        </row>
        <row r="58">
          <cell r="B58">
            <v>48348</v>
          </cell>
        </row>
        <row r="59">
          <cell r="B59">
            <v>48000</v>
          </cell>
        </row>
        <row r="60">
          <cell r="B60">
            <v>43317</v>
          </cell>
        </row>
        <row r="61">
          <cell r="B61">
            <v>35830</v>
          </cell>
        </row>
        <row r="62">
          <cell r="B62">
            <v>35654</v>
          </cell>
        </row>
        <row r="63">
          <cell r="B63">
            <v>31982</v>
          </cell>
        </row>
        <row r="64">
          <cell r="B64">
            <v>31041</v>
          </cell>
        </row>
        <row r="65">
          <cell r="B65">
            <v>28982</v>
          </cell>
        </row>
        <row r="66">
          <cell r="B66">
            <v>26418</v>
          </cell>
        </row>
        <row r="67">
          <cell r="B67">
            <v>25437</v>
          </cell>
        </row>
        <row r="68">
          <cell r="B68">
            <v>25000</v>
          </cell>
        </row>
        <row r="69">
          <cell r="B69">
            <v>24175</v>
          </cell>
        </row>
        <row r="70">
          <cell r="B70">
            <v>23404</v>
          </cell>
        </row>
        <row r="71">
          <cell r="B71">
            <v>22468</v>
          </cell>
        </row>
        <row r="72">
          <cell r="B72">
            <v>21858</v>
          </cell>
        </row>
        <row r="73">
          <cell r="B73">
            <v>20973</v>
          </cell>
        </row>
        <row r="74">
          <cell r="B74">
            <v>20885</v>
          </cell>
        </row>
        <row r="75">
          <cell r="B75">
            <v>20000</v>
          </cell>
        </row>
        <row r="76">
          <cell r="B76">
            <v>18470</v>
          </cell>
        </row>
        <row r="77">
          <cell r="B77">
            <v>18229</v>
          </cell>
        </row>
        <row r="78">
          <cell r="B78">
            <v>15459</v>
          </cell>
        </row>
        <row r="79">
          <cell r="B79">
            <v>15000</v>
          </cell>
        </row>
        <row r="80">
          <cell r="B80">
            <v>14614</v>
          </cell>
        </row>
        <row r="81">
          <cell r="B81">
            <v>11458</v>
          </cell>
        </row>
        <row r="82">
          <cell r="B82">
            <v>10954</v>
          </cell>
        </row>
        <row r="83">
          <cell r="B83">
            <v>8778</v>
          </cell>
        </row>
        <row r="84">
          <cell r="B84">
            <v>8600</v>
          </cell>
        </row>
        <row r="85">
          <cell r="B85">
            <v>8000</v>
          </cell>
        </row>
        <row r="86">
          <cell r="B86">
            <v>7603</v>
          </cell>
        </row>
        <row r="87">
          <cell r="B87">
            <v>7500</v>
          </cell>
        </row>
        <row r="88">
          <cell r="B88">
            <v>7442</v>
          </cell>
        </row>
        <row r="89">
          <cell r="B89">
            <v>7205</v>
          </cell>
        </row>
        <row r="90">
          <cell r="B90">
            <v>6608</v>
          </cell>
        </row>
        <row r="91">
          <cell r="B91">
            <v>6000</v>
          </cell>
        </row>
        <row r="92">
          <cell r="B92">
            <v>5056</v>
          </cell>
        </row>
        <row r="93">
          <cell r="B93">
            <v>4389</v>
          </cell>
        </row>
        <row r="94">
          <cell r="B94">
            <v>4104</v>
          </cell>
        </row>
        <row r="95">
          <cell r="B95">
            <v>4100</v>
          </cell>
        </row>
        <row r="96">
          <cell r="B96">
            <v>3897</v>
          </cell>
        </row>
        <row r="97">
          <cell r="B97">
            <v>3673</v>
          </cell>
        </row>
        <row r="98">
          <cell r="B98">
            <v>3617</v>
          </cell>
        </row>
        <row r="99">
          <cell r="B99">
            <v>2145</v>
          </cell>
        </row>
        <row r="100">
          <cell r="B100">
            <v>1890</v>
          </cell>
        </row>
        <row r="101">
          <cell r="B101">
            <v>1727</v>
          </cell>
        </row>
        <row r="102">
          <cell r="B102">
            <v>1500</v>
          </cell>
        </row>
        <row r="103">
          <cell r="B103">
            <v>1060</v>
          </cell>
        </row>
        <row r="104">
          <cell r="B104">
            <v>941</v>
          </cell>
        </row>
        <row r="105">
          <cell r="B105">
            <v>750</v>
          </cell>
        </row>
        <row r="106">
          <cell r="B106">
            <v>730</v>
          </cell>
        </row>
        <row r="107">
          <cell r="B107">
            <v>720</v>
          </cell>
        </row>
        <row r="108">
          <cell r="B108">
            <v>672</v>
          </cell>
        </row>
        <row r="109">
          <cell r="B109">
            <v>543</v>
          </cell>
        </row>
        <row r="110">
          <cell r="B110">
            <v>540</v>
          </cell>
        </row>
        <row r="111">
          <cell r="B111">
            <v>402</v>
          </cell>
        </row>
        <row r="112">
          <cell r="B112">
            <v>372</v>
          </cell>
        </row>
        <row r="113">
          <cell r="B113">
            <v>367</v>
          </cell>
        </row>
        <row r="114">
          <cell r="B114">
            <v>360</v>
          </cell>
        </row>
        <row r="115">
          <cell r="B115">
            <v>345</v>
          </cell>
        </row>
        <row r="116">
          <cell r="B116">
            <v>322</v>
          </cell>
        </row>
        <row r="117">
          <cell r="B117">
            <v>310</v>
          </cell>
        </row>
        <row r="118">
          <cell r="B118">
            <v>291</v>
          </cell>
        </row>
        <row r="119">
          <cell r="B119">
            <v>277</v>
          </cell>
        </row>
        <row r="120">
          <cell r="B120">
            <v>250</v>
          </cell>
        </row>
        <row r="121">
          <cell r="B121">
            <v>182</v>
          </cell>
        </row>
        <row r="122">
          <cell r="B122">
            <v>170</v>
          </cell>
        </row>
        <row r="123">
          <cell r="B123">
            <v>160</v>
          </cell>
        </row>
        <row r="124">
          <cell r="B124">
            <v>120</v>
          </cell>
        </row>
        <row r="125">
          <cell r="B125">
            <v>106</v>
          </cell>
        </row>
        <row r="126">
          <cell r="B126">
            <v>25</v>
          </cell>
        </row>
        <row r="127">
          <cell r="B127">
            <v>20</v>
          </cell>
        </row>
        <row r="130">
          <cell r="B130">
            <v>32277575</v>
          </cell>
        </row>
      </sheetData>
      <sheetData sheetId="2">
        <row r="2">
          <cell r="A2" t="str">
            <v>Australia</v>
          </cell>
          <cell r="B2">
            <v>56603</v>
          </cell>
        </row>
        <row r="3">
          <cell r="A3" t="str">
            <v>Spain</v>
          </cell>
          <cell r="B3">
            <v>79868</v>
          </cell>
        </row>
        <row r="4">
          <cell r="A4" t="str">
            <v>Canada</v>
          </cell>
          <cell r="B4">
            <v>86873</v>
          </cell>
        </row>
        <row r="5">
          <cell r="A5" t="str">
            <v>France</v>
          </cell>
          <cell r="B5">
            <v>100460</v>
          </cell>
        </row>
        <row r="6">
          <cell r="A6" t="str">
            <v>Israel</v>
          </cell>
          <cell r="B6">
            <v>106674</v>
          </cell>
        </row>
        <row r="7">
          <cell r="A7" t="str">
            <v>Italy</v>
          </cell>
          <cell r="B7">
            <v>107360</v>
          </cell>
        </row>
        <row r="8">
          <cell r="A8" t="str">
            <v>United States of America</v>
          </cell>
          <cell r="B8">
            <v>126204</v>
          </cell>
        </row>
        <row r="9">
          <cell r="A9" t="str">
            <v>Belgium</v>
          </cell>
          <cell r="B9">
            <v>136526</v>
          </cell>
        </row>
        <row r="10">
          <cell r="A10" t="str">
            <v>Netherlands</v>
          </cell>
          <cell r="B10">
            <v>364150</v>
          </cell>
        </row>
        <row r="11">
          <cell r="A11" t="str">
            <v>China</v>
          </cell>
          <cell r="B11">
            <v>429160</v>
          </cell>
        </row>
        <row r="13">
          <cell r="B13">
            <v>55344</v>
          </cell>
        </row>
        <row r="14">
          <cell r="B14">
            <v>46442</v>
          </cell>
        </row>
        <row r="15">
          <cell r="B15">
            <v>43033</v>
          </cell>
        </row>
        <row r="16">
          <cell r="B16">
            <v>34269</v>
          </cell>
        </row>
        <row r="17">
          <cell r="B17">
            <v>21812</v>
          </cell>
        </row>
        <row r="18">
          <cell r="B18">
            <v>20992</v>
          </cell>
        </row>
        <row r="19">
          <cell r="B19">
            <v>17533</v>
          </cell>
        </row>
        <row r="20">
          <cell r="B20">
            <v>17294</v>
          </cell>
        </row>
        <row r="21">
          <cell r="B21">
            <v>16192</v>
          </cell>
        </row>
        <row r="22">
          <cell r="B22">
            <v>14827</v>
          </cell>
        </row>
        <row r="23">
          <cell r="B23">
            <v>12658</v>
          </cell>
        </row>
        <row r="24">
          <cell r="B24">
            <v>11388</v>
          </cell>
        </row>
        <row r="25">
          <cell r="B25">
            <v>7555</v>
          </cell>
        </row>
        <row r="26">
          <cell r="B26">
            <v>7300</v>
          </cell>
        </row>
        <row r="27">
          <cell r="B27">
            <v>7252</v>
          </cell>
        </row>
        <row r="28">
          <cell r="B28">
            <v>5397</v>
          </cell>
        </row>
        <row r="29">
          <cell r="B29">
            <v>5273</v>
          </cell>
        </row>
        <row r="30">
          <cell r="B30">
            <v>4778</v>
          </cell>
        </row>
        <row r="31">
          <cell r="B31">
            <v>4407</v>
          </cell>
        </row>
        <row r="32">
          <cell r="B32">
            <v>4091</v>
          </cell>
        </row>
        <row r="33">
          <cell r="B33">
            <v>4015</v>
          </cell>
        </row>
        <row r="34">
          <cell r="B34">
            <v>2539</v>
          </cell>
        </row>
        <row r="35">
          <cell r="B35">
            <v>2173</v>
          </cell>
        </row>
        <row r="36">
          <cell r="B36">
            <v>2029</v>
          </cell>
        </row>
        <row r="37">
          <cell r="B37">
            <v>1361</v>
          </cell>
        </row>
        <row r="38">
          <cell r="B38">
            <v>1323</v>
          </cell>
        </row>
        <row r="39">
          <cell r="B39">
            <v>1230</v>
          </cell>
        </row>
        <row r="40">
          <cell r="B40">
            <v>1159</v>
          </cell>
        </row>
        <row r="41">
          <cell r="B41">
            <v>1092</v>
          </cell>
        </row>
        <row r="42">
          <cell r="B42">
            <v>1084</v>
          </cell>
        </row>
        <row r="43">
          <cell r="B43">
            <v>1021</v>
          </cell>
        </row>
        <row r="44">
          <cell r="B44">
            <v>871</v>
          </cell>
        </row>
        <row r="45">
          <cell r="B45">
            <v>814</v>
          </cell>
        </row>
        <row r="46">
          <cell r="B46">
            <v>778</v>
          </cell>
        </row>
        <row r="47">
          <cell r="B47">
            <v>757</v>
          </cell>
        </row>
        <row r="48">
          <cell r="B48">
            <v>714</v>
          </cell>
        </row>
        <row r="49">
          <cell r="B49">
            <v>706</v>
          </cell>
        </row>
        <row r="50">
          <cell r="B50">
            <v>584</v>
          </cell>
        </row>
        <row r="51">
          <cell r="B51">
            <v>564</v>
          </cell>
        </row>
        <row r="52">
          <cell r="B52">
            <v>542</v>
          </cell>
        </row>
        <row r="53">
          <cell r="B53">
            <v>426</v>
          </cell>
        </row>
        <row r="54">
          <cell r="B54">
            <v>425</v>
          </cell>
        </row>
        <row r="55">
          <cell r="B55">
            <v>300</v>
          </cell>
        </row>
        <row r="56">
          <cell r="B56">
            <v>298</v>
          </cell>
        </row>
        <row r="57">
          <cell r="B57">
            <v>286</v>
          </cell>
        </row>
        <row r="58">
          <cell r="B58">
            <v>277</v>
          </cell>
        </row>
        <row r="59">
          <cell r="B59">
            <v>272</v>
          </cell>
        </row>
        <row r="60">
          <cell r="B60">
            <v>244</v>
          </cell>
        </row>
        <row r="61">
          <cell r="B61">
            <v>234</v>
          </cell>
        </row>
        <row r="62">
          <cell r="B62">
            <v>229</v>
          </cell>
        </row>
        <row r="63">
          <cell r="B63">
            <v>213</v>
          </cell>
        </row>
        <row r="64">
          <cell r="B64">
            <v>154</v>
          </cell>
        </row>
        <row r="65">
          <cell r="B65">
            <v>147</v>
          </cell>
        </row>
        <row r="66">
          <cell r="B66">
            <v>132</v>
          </cell>
        </row>
        <row r="67">
          <cell r="B67">
            <v>131</v>
          </cell>
        </row>
        <row r="68">
          <cell r="B68">
            <v>98</v>
          </cell>
        </row>
        <row r="69">
          <cell r="B69">
            <v>83</v>
          </cell>
        </row>
        <row r="70">
          <cell r="B70">
            <v>56</v>
          </cell>
        </row>
        <row r="71">
          <cell r="B71">
            <v>55</v>
          </cell>
        </row>
        <row r="72">
          <cell r="B72">
            <v>53</v>
          </cell>
        </row>
        <row r="73">
          <cell r="B73">
            <v>50</v>
          </cell>
        </row>
        <row r="74">
          <cell r="B74">
            <v>45</v>
          </cell>
        </row>
        <row r="75">
          <cell r="B75">
            <v>33</v>
          </cell>
        </row>
        <row r="76">
          <cell r="B76">
            <v>24</v>
          </cell>
        </row>
        <row r="77">
          <cell r="B77">
            <v>20</v>
          </cell>
        </row>
        <row r="78">
          <cell r="B78">
            <v>16</v>
          </cell>
        </row>
        <row r="79">
          <cell r="B79">
            <v>15</v>
          </cell>
        </row>
        <row r="80">
          <cell r="B80">
            <v>15</v>
          </cell>
        </row>
        <row r="81">
          <cell r="B81">
            <v>15</v>
          </cell>
        </row>
        <row r="82">
          <cell r="B82">
            <v>9</v>
          </cell>
        </row>
        <row r="83">
          <cell r="B83">
            <v>6</v>
          </cell>
        </row>
        <row r="84">
          <cell r="B84">
            <v>6</v>
          </cell>
        </row>
        <row r="85">
          <cell r="B85">
            <v>4</v>
          </cell>
        </row>
        <row r="86">
          <cell r="B86">
            <v>4</v>
          </cell>
        </row>
        <row r="87">
          <cell r="B87">
            <v>4</v>
          </cell>
        </row>
        <row r="88">
          <cell r="B88">
            <v>3</v>
          </cell>
        </row>
        <row r="89">
          <cell r="B89">
            <v>3</v>
          </cell>
        </row>
        <row r="90">
          <cell r="B90">
            <v>2</v>
          </cell>
        </row>
        <row r="91">
          <cell r="B91">
            <v>2</v>
          </cell>
        </row>
        <row r="92">
          <cell r="B92">
            <v>2</v>
          </cell>
        </row>
        <row r="93">
          <cell r="B93">
            <v>1</v>
          </cell>
        </row>
        <row r="94">
          <cell r="B94">
            <v>1</v>
          </cell>
        </row>
        <row r="95">
          <cell r="B95">
            <v>1</v>
          </cell>
        </row>
        <row r="96">
          <cell r="B96">
            <v>1</v>
          </cell>
        </row>
        <row r="99">
          <cell r="B99">
            <v>1855262</v>
          </cell>
        </row>
      </sheetData>
      <sheetData sheetId="3">
        <row r="2">
          <cell r="A2" t="str">
            <v>Canada</v>
          </cell>
          <cell r="B2">
            <v>35139</v>
          </cell>
        </row>
        <row r="3">
          <cell r="A3" t="str">
            <v>Australia</v>
          </cell>
          <cell r="B3">
            <v>35236</v>
          </cell>
        </row>
        <row r="4">
          <cell r="A4" t="str">
            <v>Israel</v>
          </cell>
          <cell r="B4">
            <v>43054</v>
          </cell>
        </row>
        <row r="5">
          <cell r="A5" t="str">
            <v>France</v>
          </cell>
          <cell r="B5">
            <v>52633</v>
          </cell>
        </row>
        <row r="6">
          <cell r="A6" t="str">
            <v>Spain</v>
          </cell>
          <cell r="B6">
            <v>56912</v>
          </cell>
        </row>
        <row r="7">
          <cell r="A7" t="str">
            <v>Belgium</v>
          </cell>
          <cell r="B7">
            <v>70175</v>
          </cell>
        </row>
        <row r="8">
          <cell r="A8" t="str">
            <v>Italy</v>
          </cell>
          <cell r="B8">
            <v>83468</v>
          </cell>
        </row>
        <row r="9">
          <cell r="A9" t="str">
            <v>United States of America</v>
          </cell>
          <cell r="B9">
            <v>142495</v>
          </cell>
        </row>
        <row r="10">
          <cell r="A10" t="str">
            <v>Netherlands</v>
          </cell>
          <cell r="B10">
            <v>146437</v>
          </cell>
        </row>
        <row r="11">
          <cell r="A11" t="str">
            <v>China</v>
          </cell>
          <cell r="B11">
            <v>155155</v>
          </cell>
        </row>
        <row r="13">
          <cell r="B13">
            <v>19708</v>
          </cell>
        </row>
        <row r="14">
          <cell r="B14">
            <v>12941</v>
          </cell>
        </row>
        <row r="15">
          <cell r="B15">
            <v>11753</v>
          </cell>
        </row>
        <row r="16">
          <cell r="B16">
            <v>10799</v>
          </cell>
        </row>
        <row r="17">
          <cell r="B17">
            <v>10260</v>
          </cell>
        </row>
        <row r="18">
          <cell r="B18">
            <v>9632</v>
          </cell>
        </row>
        <row r="19">
          <cell r="B19">
            <v>7203</v>
          </cell>
        </row>
        <row r="20">
          <cell r="B20">
            <v>5272</v>
          </cell>
        </row>
        <row r="21">
          <cell r="B21">
            <v>5226</v>
          </cell>
        </row>
        <row r="22">
          <cell r="B22">
            <v>5122</v>
          </cell>
        </row>
        <row r="23">
          <cell r="B23">
            <v>4906</v>
          </cell>
        </row>
        <row r="24">
          <cell r="B24">
            <v>4605</v>
          </cell>
        </row>
        <row r="25">
          <cell r="B25">
            <v>3962</v>
          </cell>
        </row>
        <row r="26">
          <cell r="B26">
            <v>3732</v>
          </cell>
        </row>
        <row r="27">
          <cell r="B27">
            <v>2828</v>
          </cell>
        </row>
        <row r="28">
          <cell r="B28">
            <v>2476</v>
          </cell>
        </row>
        <row r="29">
          <cell r="B29">
            <v>2238</v>
          </cell>
        </row>
        <row r="30">
          <cell r="B30">
            <v>1823</v>
          </cell>
        </row>
        <row r="31">
          <cell r="B31">
            <v>1495</v>
          </cell>
        </row>
        <row r="32">
          <cell r="B32">
            <v>1413</v>
          </cell>
        </row>
        <row r="33">
          <cell r="B33">
            <v>1241</v>
          </cell>
        </row>
        <row r="34">
          <cell r="B34">
            <v>1125</v>
          </cell>
        </row>
        <row r="35">
          <cell r="B35">
            <v>835</v>
          </cell>
        </row>
        <row r="36">
          <cell r="B36">
            <v>763</v>
          </cell>
        </row>
        <row r="37">
          <cell r="B37">
            <v>762</v>
          </cell>
        </row>
        <row r="38">
          <cell r="B38">
            <v>684</v>
          </cell>
        </row>
        <row r="39">
          <cell r="B39">
            <v>503</v>
          </cell>
        </row>
        <row r="40">
          <cell r="B40">
            <v>460</v>
          </cell>
        </row>
        <row r="41">
          <cell r="B41">
            <v>459</v>
          </cell>
        </row>
        <row r="42">
          <cell r="B42">
            <v>338</v>
          </cell>
        </row>
        <row r="43">
          <cell r="B43">
            <v>326</v>
          </cell>
        </row>
        <row r="44">
          <cell r="B44">
            <v>321</v>
          </cell>
        </row>
        <row r="45">
          <cell r="B45">
            <v>287</v>
          </cell>
        </row>
        <row r="46">
          <cell r="B46">
            <v>278</v>
          </cell>
        </row>
        <row r="47">
          <cell r="B47">
            <v>255</v>
          </cell>
        </row>
        <row r="48">
          <cell r="B48">
            <v>240</v>
          </cell>
        </row>
        <row r="49">
          <cell r="B49">
            <v>217</v>
          </cell>
        </row>
        <row r="50">
          <cell r="B50">
            <v>208</v>
          </cell>
        </row>
        <row r="51">
          <cell r="B51">
            <v>202</v>
          </cell>
        </row>
        <row r="52">
          <cell r="B52">
            <v>173</v>
          </cell>
        </row>
        <row r="53">
          <cell r="B53">
            <v>168</v>
          </cell>
        </row>
        <row r="54">
          <cell r="B54">
            <v>166</v>
          </cell>
        </row>
        <row r="55">
          <cell r="B55">
            <v>163</v>
          </cell>
        </row>
        <row r="56">
          <cell r="B56">
            <v>160</v>
          </cell>
        </row>
        <row r="57">
          <cell r="B57">
            <v>156</v>
          </cell>
        </row>
        <row r="58">
          <cell r="B58">
            <v>143</v>
          </cell>
        </row>
        <row r="59">
          <cell r="B59">
            <v>140</v>
          </cell>
        </row>
        <row r="60">
          <cell r="B60">
            <v>88</v>
          </cell>
        </row>
        <row r="61">
          <cell r="B61">
            <v>86</v>
          </cell>
        </row>
        <row r="62">
          <cell r="B62">
            <v>81</v>
          </cell>
        </row>
        <row r="63">
          <cell r="B63">
            <v>77</v>
          </cell>
        </row>
        <row r="64">
          <cell r="B64">
            <v>66</v>
          </cell>
        </row>
        <row r="65">
          <cell r="B65">
            <v>49</v>
          </cell>
        </row>
        <row r="66">
          <cell r="B66">
            <v>48</v>
          </cell>
        </row>
        <row r="67">
          <cell r="B67">
            <v>47</v>
          </cell>
        </row>
        <row r="68">
          <cell r="B68">
            <v>40</v>
          </cell>
        </row>
        <row r="69">
          <cell r="B69">
            <v>32</v>
          </cell>
        </row>
        <row r="70">
          <cell r="B70">
            <v>31</v>
          </cell>
        </row>
        <row r="71">
          <cell r="B71">
            <v>25</v>
          </cell>
        </row>
        <row r="72">
          <cell r="B72">
            <v>20</v>
          </cell>
        </row>
        <row r="73">
          <cell r="B73">
            <v>18</v>
          </cell>
        </row>
        <row r="74">
          <cell r="B74">
            <v>18</v>
          </cell>
        </row>
        <row r="75">
          <cell r="B75">
            <v>18</v>
          </cell>
        </row>
        <row r="76">
          <cell r="B76">
            <v>14</v>
          </cell>
        </row>
        <row r="77">
          <cell r="B77">
            <v>11</v>
          </cell>
        </row>
        <row r="78">
          <cell r="B78">
            <v>10</v>
          </cell>
        </row>
        <row r="79">
          <cell r="B79">
            <v>10</v>
          </cell>
        </row>
        <row r="80">
          <cell r="B80">
            <v>8</v>
          </cell>
        </row>
        <row r="81">
          <cell r="B81">
            <v>7</v>
          </cell>
        </row>
        <row r="82">
          <cell r="B82">
            <v>6</v>
          </cell>
        </row>
        <row r="83">
          <cell r="B83">
            <v>5</v>
          </cell>
        </row>
        <row r="84">
          <cell r="B84">
            <v>5</v>
          </cell>
        </row>
        <row r="85">
          <cell r="B85">
            <v>4</v>
          </cell>
        </row>
        <row r="86">
          <cell r="B86">
            <v>4</v>
          </cell>
        </row>
        <row r="87">
          <cell r="B87">
            <v>4</v>
          </cell>
        </row>
        <row r="88">
          <cell r="B88">
            <v>3</v>
          </cell>
        </row>
        <row r="89">
          <cell r="B89">
            <v>2</v>
          </cell>
        </row>
        <row r="90">
          <cell r="B90">
            <v>2</v>
          </cell>
        </row>
        <row r="91">
          <cell r="B91">
            <v>2</v>
          </cell>
        </row>
        <row r="92">
          <cell r="B92">
            <v>1</v>
          </cell>
        </row>
        <row r="93">
          <cell r="B93">
            <v>1</v>
          </cell>
        </row>
        <row r="94">
          <cell r="B94">
            <v>1</v>
          </cell>
        </row>
        <row r="95">
          <cell r="B95">
            <v>1</v>
          </cell>
        </row>
        <row r="96">
          <cell r="B96">
            <v>1</v>
          </cell>
        </row>
        <row r="97">
          <cell r="B97">
            <v>1</v>
          </cell>
        </row>
        <row r="100">
          <cell r="B100">
            <v>817223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16"/>
  <sheetViews>
    <sheetView tabSelected="1" zoomScalePageLayoutView="0" workbookViewId="0" topLeftCell="A1">
      <selection activeCell="D6" sqref="D6"/>
    </sheetView>
  </sheetViews>
  <sheetFormatPr defaultColWidth="9.140625" defaultRowHeight="12.75"/>
  <cols>
    <col min="1" max="1" width="26.7109375" style="1" customWidth="1"/>
    <col min="2" max="4" width="15.00390625" style="1" customWidth="1"/>
    <col min="5" max="5" width="2.7109375" style="1" customWidth="1"/>
    <col min="6" max="11" width="9.140625" style="1" customWidth="1"/>
    <col min="12" max="12" width="11.140625" style="1" customWidth="1"/>
    <col min="13" max="16384" width="9.140625" style="1" customWidth="1"/>
  </cols>
  <sheetData>
    <row r="1" spans="1:12" ht="15.75" customHeight="1">
      <c r="A1" s="27" t="s">
        <v>11</v>
      </c>
      <c r="B1" s="27"/>
      <c r="C1" s="27"/>
      <c r="D1" s="27"/>
      <c r="E1" s="27"/>
      <c r="F1" s="27"/>
      <c r="G1" s="27"/>
      <c r="H1" s="27"/>
      <c r="I1" s="27"/>
      <c r="J1" s="27"/>
      <c r="K1" s="27"/>
      <c r="L1" s="27"/>
    </row>
    <row r="2" spans="1:7" ht="15.75">
      <c r="A2" s="2"/>
      <c r="B2" s="2"/>
      <c r="C2" s="2"/>
      <c r="D2" s="2"/>
      <c r="E2" s="3"/>
      <c r="F2" s="3"/>
      <c r="G2" s="3"/>
    </row>
    <row r="3" spans="1:12" ht="25.5" customHeight="1">
      <c r="A3" s="28" t="s">
        <v>12</v>
      </c>
      <c r="B3" s="29"/>
      <c r="C3" s="29"/>
      <c r="D3" s="29"/>
      <c r="F3" s="30" t="s">
        <v>13</v>
      </c>
      <c r="G3" s="31"/>
      <c r="H3" s="31"/>
      <c r="I3" s="31"/>
      <c r="J3" s="31"/>
      <c r="K3" s="31"/>
      <c r="L3" s="31"/>
    </row>
    <row r="4" spans="1:4" ht="12.75">
      <c r="A4" s="4" t="s">
        <v>0</v>
      </c>
      <c r="B4" s="5" t="s">
        <v>1</v>
      </c>
      <c r="C4" s="6" t="s">
        <v>2</v>
      </c>
      <c r="D4" s="6" t="s">
        <v>3</v>
      </c>
    </row>
    <row r="5" spans="1:4" ht="12.75">
      <c r="A5" s="7"/>
      <c r="B5" s="32" t="s">
        <v>4</v>
      </c>
      <c r="C5" s="33"/>
      <c r="D5" s="8" t="s">
        <v>5</v>
      </c>
    </row>
    <row r="6" spans="1:4" ht="12.75">
      <c r="A6" s="9" t="str">
        <f>'[1]Carrots'!A2</f>
        <v>Anguilla</v>
      </c>
      <c r="B6" s="10" t="str">
        <f>'[1]Carrots'!B2</f>
        <v>nd</v>
      </c>
      <c r="C6" s="10" t="str">
        <f>'[1]Carrots'!C2</f>
        <v>nd</v>
      </c>
      <c r="D6" s="10" t="str">
        <f>'[1]Carrots'!D2</f>
        <v>nd</v>
      </c>
    </row>
    <row r="7" spans="1:4" ht="12.75">
      <c r="A7" s="9" t="str">
        <f>'[1]Carrots'!A3</f>
        <v>Antigua and Barbuda</v>
      </c>
      <c r="B7" s="10">
        <f>'[1]Carrots'!B3</f>
        <v>0.345</v>
      </c>
      <c r="C7" s="10" t="str">
        <f>'[1]Carrots'!C3</f>
        <v>nd</v>
      </c>
      <c r="D7" s="10" t="str">
        <f>'[1]Carrots'!D3</f>
        <v>nd</v>
      </c>
    </row>
    <row r="8" spans="1:4" ht="12.75">
      <c r="A8" s="9" t="str">
        <f>'[1]Carrots'!A4</f>
        <v>Australia</v>
      </c>
      <c r="B8" s="10">
        <f>'[1]Carrots'!B4</f>
        <v>263.527</v>
      </c>
      <c r="C8" s="10">
        <f>'[1]Carrots'!C4</f>
        <v>56.603</v>
      </c>
      <c r="D8" s="10">
        <f>'[1]Carrots'!D4</f>
        <v>35236</v>
      </c>
    </row>
    <row r="9" spans="1:4" ht="12.75">
      <c r="A9" s="9" t="str">
        <f>'[1]Carrots'!A5</f>
        <v>Bahamas</v>
      </c>
      <c r="B9" s="10" t="str">
        <f>'[1]Carrots'!B5</f>
        <v>nd</v>
      </c>
      <c r="C9" s="10" t="str">
        <f>'[1]Carrots'!C5</f>
        <v>nd</v>
      </c>
      <c r="D9" s="10" t="str">
        <f>'[1]Carrots'!D5</f>
        <v>nd</v>
      </c>
    </row>
    <row r="10" spans="1:4" ht="12.75">
      <c r="A10" s="9" t="str">
        <f>'[1]Carrots'!A6</f>
        <v>Barbados</v>
      </c>
      <c r="B10" s="10">
        <f>'[1]Carrots'!B6</f>
        <v>0.672</v>
      </c>
      <c r="C10" s="10">
        <f>'[1]Carrots'!C6</f>
        <v>0.002</v>
      </c>
      <c r="D10" s="10">
        <f>'[1]Carrots'!D6</f>
        <v>2</v>
      </c>
    </row>
    <row r="11" spans="1:4" ht="12.75">
      <c r="A11" s="9" t="str">
        <f>'[1]Carrots'!A7</f>
        <v>Belgium</v>
      </c>
      <c r="B11" s="10">
        <f>'[1]Carrots'!B7</f>
        <v>326.1</v>
      </c>
      <c r="C11" s="10">
        <f>'[1]Carrots'!C7</f>
        <v>136.526</v>
      </c>
      <c r="D11" s="10">
        <f>'[1]Carrots'!D7</f>
        <v>70175</v>
      </c>
    </row>
    <row r="12" spans="1:4" ht="12.75">
      <c r="A12" s="9" t="str">
        <f>'[1]Carrots'!A8</f>
        <v>Belize</v>
      </c>
      <c r="B12" s="10">
        <f>'[1]Carrots'!B8</f>
        <v>0.322</v>
      </c>
      <c r="C12" s="10" t="str">
        <f>'[1]Carrots'!C8</f>
        <v>nd</v>
      </c>
      <c r="D12" s="10" t="str">
        <f>'[1]Carrots'!D8</f>
        <v>nd</v>
      </c>
    </row>
    <row r="13" spans="1:4" ht="12.75">
      <c r="A13" s="9" t="str">
        <f>'[1]Carrots'!A9</f>
        <v>Bermuda</v>
      </c>
      <c r="B13" s="10">
        <f>'[1]Carrots'!B9</f>
        <v>0.36</v>
      </c>
      <c r="C13" s="10" t="str">
        <f>'[1]Carrots'!C9</f>
        <v>nd</v>
      </c>
      <c r="D13" s="10" t="str">
        <f>'[1]Carrots'!D9</f>
        <v>nd</v>
      </c>
    </row>
    <row r="14" spans="1:4" ht="12.75">
      <c r="A14" s="9" t="str">
        <f>'[1]Carrots'!A10</f>
        <v>Canada</v>
      </c>
      <c r="B14" s="10">
        <f>'[1]Carrots'!B10</f>
        <v>358.991</v>
      </c>
      <c r="C14" s="10">
        <f>'[1]Carrots'!C10</f>
        <v>86.873</v>
      </c>
      <c r="D14" s="10">
        <f>'[1]Carrots'!D10</f>
        <v>35139</v>
      </c>
    </row>
    <row r="15" spans="1:4" ht="12.75">
      <c r="A15" s="9" t="str">
        <f>'[1]Carrots'!A11</f>
        <v>Cayman Islands</v>
      </c>
      <c r="B15" s="10" t="str">
        <f>'[1]Carrots'!B11</f>
        <v>nd</v>
      </c>
      <c r="C15" s="10" t="str">
        <f>'[1]Carrots'!C11</f>
        <v>nd</v>
      </c>
      <c r="D15" s="10" t="str">
        <f>'[1]Carrots'!D11</f>
        <v>nd</v>
      </c>
    </row>
    <row r="16" spans="1:4" ht="12.75">
      <c r="A16" s="9" t="str">
        <f>'[1]Carrots'!A12</f>
        <v>Chile</v>
      </c>
      <c r="B16" s="10">
        <f>'[1]Carrots'!B12</f>
        <v>187.897</v>
      </c>
      <c r="C16" s="10">
        <f>'[1]Carrots'!C12</f>
        <v>0.053</v>
      </c>
      <c r="D16" s="10">
        <f>'[1]Carrots'!D12</f>
        <v>20</v>
      </c>
    </row>
    <row r="17" spans="1:4" ht="12.75">
      <c r="A17" s="9" t="str">
        <f>'[1]Carrots'!A13</f>
        <v>Colombia</v>
      </c>
      <c r="B17" s="10">
        <f>'[1]Carrots'!B13</f>
        <v>299.17</v>
      </c>
      <c r="C17" s="10">
        <f>'[1]Carrots'!C13</f>
        <v>0.02</v>
      </c>
      <c r="D17" s="10">
        <f>'[1]Carrots'!D13</f>
        <v>25</v>
      </c>
    </row>
    <row r="18" spans="1:4" ht="12.75">
      <c r="A18" s="9" t="str">
        <f>'[1]Carrots'!A14</f>
        <v>Costa Rica</v>
      </c>
      <c r="B18" s="10" t="str">
        <f>'[1]Carrots'!B14</f>
        <v>nd</v>
      </c>
      <c r="C18" s="10">
        <f>'[1]Carrots'!C14</f>
        <v>12.658</v>
      </c>
      <c r="D18" s="10">
        <f>'[1]Carrots'!D14</f>
        <v>4605</v>
      </c>
    </row>
    <row r="19" spans="1:4" ht="12.75">
      <c r="A19" s="9" t="str">
        <f>'[1]Carrots'!A15</f>
        <v>Curacao</v>
      </c>
      <c r="B19" s="10" t="str">
        <f>'[1]Carrots'!B15</f>
        <v>nd</v>
      </c>
      <c r="C19" s="10" t="str">
        <f>'[1]Carrots'!C15</f>
        <v>nd</v>
      </c>
      <c r="D19" s="10" t="str">
        <f>'[1]Carrots'!D15</f>
        <v>nd</v>
      </c>
    </row>
    <row r="20" spans="1:4" ht="12.75">
      <c r="A20" s="9" t="str">
        <f>'[1]Carrots'!A16</f>
        <v>Dominica</v>
      </c>
      <c r="B20" s="10">
        <f>'[1]Carrots'!B16</f>
        <v>0.73</v>
      </c>
      <c r="C20" s="10" t="str">
        <f>'[1]Carrots'!C16</f>
        <v>nd</v>
      </c>
      <c r="D20" s="10" t="str">
        <f>'[1]Carrots'!D16</f>
        <v>nd</v>
      </c>
    </row>
    <row r="21" spans="1:4" ht="12.75">
      <c r="A21" s="9" t="str">
        <f>'[1]Carrots'!A17</f>
        <v>Dominican Republic</v>
      </c>
      <c r="B21" s="10">
        <f>'[1]Carrots'!B17</f>
        <v>20</v>
      </c>
      <c r="C21" s="10" t="str">
        <f>'[1]Carrots'!C17</f>
        <v>nd</v>
      </c>
      <c r="D21" s="10" t="str">
        <f>'[1]Carrots'!D17</f>
        <v>nd</v>
      </c>
    </row>
    <row r="22" spans="1:4" ht="12.75">
      <c r="A22" s="9" t="str">
        <f>'[1]Carrots'!A18</f>
        <v>Ecuador</v>
      </c>
      <c r="B22" s="10">
        <f>'[1]Carrots'!B18</f>
        <v>24.175</v>
      </c>
      <c r="C22" s="10" t="str">
        <f>'[1]Carrots'!C18</f>
        <v>nd</v>
      </c>
      <c r="D22" s="10">
        <f>'[1]Carrots'!D18</f>
        <v>1</v>
      </c>
    </row>
    <row r="23" spans="1:4" ht="12.75">
      <c r="A23" s="9" t="str">
        <f>'[1]Carrots'!A19</f>
        <v>Egypt</v>
      </c>
      <c r="B23" s="10">
        <f>'[1]Carrots'!B19</f>
        <v>195</v>
      </c>
      <c r="C23" s="10">
        <f>'[1]Carrots'!C19</f>
        <v>0.154</v>
      </c>
      <c r="D23" s="10">
        <f>'[1]Carrots'!D19</f>
        <v>86</v>
      </c>
    </row>
    <row r="24" spans="1:4" ht="12.75">
      <c r="A24" s="9" t="str">
        <f>'[1]Carrots'!A20</f>
        <v>El Salvador</v>
      </c>
      <c r="B24" s="10" t="str">
        <f>'[1]Carrots'!B20</f>
        <v>nd</v>
      </c>
      <c r="C24" s="10" t="str">
        <f>'[1]Carrots'!C20</f>
        <v>nd</v>
      </c>
      <c r="D24" s="10" t="str">
        <f>'[1]Carrots'!D20</f>
        <v>nd</v>
      </c>
    </row>
    <row r="25" spans="1:4" ht="12.75">
      <c r="A25" s="9" t="str">
        <f>'[1]Carrots'!A21</f>
        <v>Germany</v>
      </c>
      <c r="B25" s="10">
        <f>'[1]Carrots'!B21</f>
        <v>570.239</v>
      </c>
      <c r="C25" s="10">
        <f>'[1]Carrots'!C21</f>
        <v>34.269</v>
      </c>
      <c r="D25" s="10">
        <f>'[1]Carrots'!D21</f>
        <v>19708</v>
      </c>
    </row>
    <row r="26" spans="1:4" ht="12.75">
      <c r="A26" s="9" t="str">
        <f>'[1]Carrots'!A22</f>
        <v>Grenada</v>
      </c>
      <c r="B26" s="10">
        <f>'[1]Carrots'!B22</f>
        <v>0.106</v>
      </c>
      <c r="C26" s="10" t="str">
        <f>'[1]Carrots'!C22</f>
        <v>nd</v>
      </c>
      <c r="D26" s="10" t="str">
        <f>'[1]Carrots'!D22</f>
        <v>nd</v>
      </c>
    </row>
    <row r="27" spans="1:4" ht="12.75">
      <c r="A27" s="9" t="str">
        <f>'[1]Carrots'!A23</f>
        <v>Guadeloupe</v>
      </c>
      <c r="B27" s="10">
        <f>'[1]Carrots'!B23</f>
        <v>0.543</v>
      </c>
      <c r="C27" s="10" t="str">
        <f>'[1]Carrots'!C23</f>
        <v>nd</v>
      </c>
      <c r="D27" s="10" t="str">
        <f>'[1]Carrots'!D23</f>
        <v>nd</v>
      </c>
    </row>
    <row r="28" spans="1:4" ht="12.75">
      <c r="A28" s="9" t="str">
        <f>'[1]Carrots'!A24</f>
        <v>Guatemala</v>
      </c>
      <c r="B28" s="10">
        <f>'[1]Carrots'!B24</f>
        <v>55.556</v>
      </c>
      <c r="C28" s="10">
        <f>'[1]Carrots'!C24</f>
        <v>21.812</v>
      </c>
      <c r="D28" s="10">
        <f>'[1]Carrots'!D24</f>
        <v>3732</v>
      </c>
    </row>
    <row r="29" spans="1:4" ht="12.75">
      <c r="A29" s="9" t="str">
        <f>'[1]Carrots'!A25</f>
        <v>Haiti</v>
      </c>
      <c r="B29" s="10" t="str">
        <f>'[1]Carrots'!B25</f>
        <v>nd</v>
      </c>
      <c r="C29" s="10" t="str">
        <f>'[1]Carrots'!C25</f>
        <v>nd</v>
      </c>
      <c r="D29" s="10" t="str">
        <f>'[1]Carrots'!D25</f>
        <v>nd</v>
      </c>
    </row>
    <row r="30" spans="1:4" ht="12.75">
      <c r="A30" s="9" t="str">
        <f>'[1]Carrots'!A26</f>
        <v>Honduras</v>
      </c>
      <c r="B30" s="10">
        <f>'[1]Carrots'!B26</f>
        <v>4.389</v>
      </c>
      <c r="C30" s="10" t="str">
        <f>'[1]Carrots'!C26</f>
        <v>nd</v>
      </c>
      <c r="D30" s="10" t="str">
        <f>'[1]Carrots'!D26</f>
        <v>nd</v>
      </c>
    </row>
    <row r="31" spans="1:4" ht="12.75">
      <c r="A31" s="9" t="str">
        <f>'[1]Carrots'!A27</f>
        <v>Israel</v>
      </c>
      <c r="B31" s="10">
        <f>'[1]Carrots'!B27</f>
        <v>233.101</v>
      </c>
      <c r="C31" s="10">
        <f>'[1]Carrots'!C27</f>
        <v>106.674</v>
      </c>
      <c r="D31" s="10">
        <f>'[1]Carrots'!D27</f>
        <v>43054</v>
      </c>
    </row>
    <row r="32" spans="1:4" ht="12.75">
      <c r="A32" s="9" t="str">
        <f>'[1]Carrots'!A28</f>
        <v>Jamaica</v>
      </c>
      <c r="B32" s="10">
        <f>'[1]Carrots'!B28</f>
        <v>25.437</v>
      </c>
      <c r="C32" s="10" t="str">
        <f>'[1]Carrots'!C28</f>
        <v>nd</v>
      </c>
      <c r="D32" s="10" t="str">
        <f>'[1]Carrots'!D28</f>
        <v>nd</v>
      </c>
    </row>
    <row r="33" spans="1:4" ht="12.75">
      <c r="A33" s="9" t="str">
        <f>'[1]Carrots'!A29</f>
        <v>Japan</v>
      </c>
      <c r="B33" s="10">
        <f>'[1]Carrots'!B29</f>
        <v>620</v>
      </c>
      <c r="C33" s="10">
        <f>'[1]Carrots'!C29</f>
        <v>0.244</v>
      </c>
      <c r="D33" s="10">
        <f>'[1]Carrots'!D29</f>
        <v>140</v>
      </c>
    </row>
    <row r="34" spans="1:4" ht="12.75">
      <c r="A34" s="9" t="str">
        <f>'[1]Carrots'!A30</f>
        <v>Korea, Republic of</v>
      </c>
      <c r="B34" s="10" t="str">
        <f>'[1]Carrots'!B30</f>
        <v>nd</v>
      </c>
      <c r="C34" s="10" t="str">
        <f>'[1]Carrots'!C30</f>
        <v>nd</v>
      </c>
      <c r="D34" s="10" t="str">
        <f>'[1]Carrots'!D30</f>
        <v>nd</v>
      </c>
    </row>
    <row r="35" spans="1:4" ht="12.75">
      <c r="A35" s="9" t="str">
        <f>'[1]Carrots'!A31</f>
        <v>Martinique</v>
      </c>
      <c r="B35" s="10">
        <f>'[1]Carrots'!B31</f>
        <v>0.12</v>
      </c>
      <c r="C35" s="10" t="str">
        <f>'[1]Carrots'!C31</f>
        <v>nd</v>
      </c>
      <c r="D35" s="10" t="str">
        <f>'[1]Carrots'!D31</f>
        <v>nd</v>
      </c>
    </row>
    <row r="36" spans="1:4" ht="12.75">
      <c r="A36" s="9" t="str">
        <f>'[1]Carrots'!A32</f>
        <v>Mexico</v>
      </c>
      <c r="B36" s="10">
        <f>'[1]Carrots'!B32</f>
        <v>368.6</v>
      </c>
      <c r="C36" s="10">
        <f>'[1]Carrots'!C32</f>
        <v>55.344</v>
      </c>
      <c r="D36" s="10">
        <f>'[1]Carrots'!D32</f>
        <v>12941</v>
      </c>
    </row>
    <row r="37" spans="1:4" ht="12.75">
      <c r="A37" s="9" t="str">
        <f>'[1]Carrots'!A33</f>
        <v>Montserrat</v>
      </c>
      <c r="B37" s="10">
        <f>'[1]Carrots'!B33</f>
        <v>0.16</v>
      </c>
      <c r="C37" s="10" t="str">
        <f>'[1]Carrots'!C33</f>
        <v>nd</v>
      </c>
      <c r="D37" s="10" t="str">
        <f>'[1]Carrots'!D33</f>
        <v>nd</v>
      </c>
    </row>
    <row r="38" spans="1:4" ht="12.75">
      <c r="A38" s="9" t="str">
        <f>'[1]Carrots'!A34</f>
        <v>Netherlands</v>
      </c>
      <c r="B38" s="10">
        <f>'[1]Carrots'!B34</f>
        <v>561</v>
      </c>
      <c r="C38" s="10">
        <f>'[1]Carrots'!C34</f>
        <v>364.15</v>
      </c>
      <c r="D38" s="10">
        <f>'[1]Carrots'!D34</f>
        <v>146437</v>
      </c>
    </row>
    <row r="39" spans="1:4" ht="12.75">
      <c r="A39" s="9" t="str">
        <f>'[1]Carrots'!A35</f>
        <v>New Zealand</v>
      </c>
      <c r="B39" s="10">
        <f>'[1]Carrots'!B35</f>
        <v>64.648</v>
      </c>
      <c r="C39" s="10">
        <f>'[1]Carrots'!C35</f>
        <v>0.006</v>
      </c>
      <c r="D39" s="10">
        <f>'[1]Carrots'!D35</f>
        <v>11</v>
      </c>
    </row>
    <row r="40" spans="1:4" ht="12.75">
      <c r="A40" s="9" t="str">
        <f>'[1]Carrots'!A36</f>
        <v>Nicaragua</v>
      </c>
      <c r="B40" s="10" t="str">
        <f>'[1]Carrots'!B36</f>
        <v>nd</v>
      </c>
      <c r="C40" s="10" t="str">
        <f>'[1]Carrots'!C36</f>
        <v>nd</v>
      </c>
      <c r="D40" s="10" t="str">
        <f>'[1]Carrots'!D36</f>
        <v>nd</v>
      </c>
    </row>
    <row r="41" spans="1:4" ht="12.75">
      <c r="A41" s="9" t="str">
        <f>'[1]Carrots'!A37</f>
        <v>Palestinian Authority</v>
      </c>
      <c r="B41" s="10" t="str">
        <f>'[1]Carrots'!B37</f>
        <v>nd</v>
      </c>
      <c r="C41" s="10" t="str">
        <f>'[1]Carrots'!C37</f>
        <v>nd</v>
      </c>
      <c r="D41" s="10" t="str">
        <f>'[1]Carrots'!D37</f>
        <v>nd</v>
      </c>
    </row>
    <row r="42" spans="1:4" ht="12.75">
      <c r="A42" s="9" t="str">
        <f>'[1]Carrots'!A38</f>
        <v>Panama</v>
      </c>
      <c r="B42" s="10">
        <f>'[1]Carrots'!B38</f>
        <v>4.104</v>
      </c>
      <c r="C42" s="10" t="str">
        <f>'[1]Carrots'!C38</f>
        <v>nd</v>
      </c>
      <c r="D42" s="10" t="str">
        <f>'[1]Carrots'!D38</f>
        <v>nd</v>
      </c>
    </row>
    <row r="43" spans="1:4" ht="12.75">
      <c r="A43" s="9" t="str">
        <f>'[1]Carrots'!A39</f>
        <v>Peru</v>
      </c>
      <c r="B43" s="10">
        <f>'[1]Carrots'!B39</f>
        <v>162.375</v>
      </c>
      <c r="C43" s="10" t="str">
        <f>'[1]Carrots'!C39</f>
        <v>nd</v>
      </c>
      <c r="D43" s="10" t="str">
        <f>'[1]Carrots'!D39</f>
        <v>nd</v>
      </c>
    </row>
    <row r="44" spans="1:4" ht="12.75">
      <c r="A44" s="9" t="str">
        <f>'[1]Carrots'!A40</f>
        <v>Philippines</v>
      </c>
      <c r="B44" s="10">
        <f>'[1]Carrots'!B40</f>
        <v>68.328</v>
      </c>
      <c r="C44" s="10" t="str">
        <f>'[1]Carrots'!C40</f>
        <v>nd</v>
      </c>
      <c r="D44" s="10" t="str">
        <f>'[1]Carrots'!D40</f>
        <v>nd</v>
      </c>
    </row>
    <row r="45" spans="1:4" ht="12.75">
      <c r="A45" s="9" t="str">
        <f>'[1]Carrots'!A41</f>
        <v>Poland</v>
      </c>
      <c r="B45" s="10">
        <f>'[1]Carrots'!B41</f>
        <v>913.304</v>
      </c>
      <c r="C45" s="10">
        <f>'[1]Carrots'!C41</f>
        <v>43.033</v>
      </c>
      <c r="D45" s="10">
        <f>'[1]Carrots'!D41</f>
        <v>10799</v>
      </c>
    </row>
    <row r="46" spans="1:4" ht="12.75">
      <c r="A46" s="9" t="str">
        <f>'[1]Carrots'!A42</f>
        <v>St. Barthelemy</v>
      </c>
      <c r="B46" s="10" t="str">
        <f>'[1]Carrots'!B42</f>
        <v>nd</v>
      </c>
      <c r="C46" s="10" t="str">
        <f>'[1]Carrots'!C42</f>
        <v>nd</v>
      </c>
      <c r="D46" s="10" t="str">
        <f>'[1]Carrots'!D42</f>
        <v>nd</v>
      </c>
    </row>
    <row r="47" spans="1:4" ht="12.75">
      <c r="A47" s="9" t="str">
        <f>'[1]Carrots'!A43</f>
        <v>St. Kitts and Nevis</v>
      </c>
      <c r="B47" s="10" t="str">
        <f>'[1]Carrots'!B43</f>
        <v>nd</v>
      </c>
      <c r="C47" s="10" t="str">
        <f>'[1]Carrots'!C43</f>
        <v>nd</v>
      </c>
      <c r="D47" s="10" t="str">
        <f>'[1]Carrots'!D43</f>
        <v>nd</v>
      </c>
    </row>
    <row r="48" spans="1:4" ht="12.75">
      <c r="A48" s="9" t="str">
        <f>'[1]Carrots'!A44</f>
        <v>St. Lucia</v>
      </c>
      <c r="B48" s="10" t="str">
        <f>'[1]Carrots'!B44</f>
        <v>nd</v>
      </c>
      <c r="C48" s="10" t="str">
        <f>'[1]Carrots'!C44</f>
        <v>nd</v>
      </c>
      <c r="D48" s="10" t="str">
        <f>'[1]Carrots'!D44</f>
        <v>nd</v>
      </c>
    </row>
    <row r="49" spans="1:4" ht="12.75">
      <c r="A49" s="9" t="str">
        <f>'[1]Carrots'!A45</f>
        <v>St. Martin</v>
      </c>
      <c r="B49" s="10" t="str">
        <f>'[1]Carrots'!B45</f>
        <v>nd</v>
      </c>
      <c r="C49" s="10" t="str">
        <f>'[1]Carrots'!C45</f>
        <v>nd</v>
      </c>
      <c r="D49" s="10" t="str">
        <f>'[1]Carrots'!D45</f>
        <v>nd</v>
      </c>
    </row>
    <row r="50" spans="1:4" ht="12.75">
      <c r="A50" s="9" t="str">
        <f>'[1]Carrots'!A46</f>
        <v>St. Vincent and the Grenadines</v>
      </c>
      <c r="B50" s="10" t="str">
        <f>'[1]Carrots'!B46</f>
        <v>nd</v>
      </c>
      <c r="C50" s="10" t="str">
        <f>'[1]Carrots'!C46</f>
        <v>nd</v>
      </c>
      <c r="D50" s="10" t="str">
        <f>'[1]Carrots'!D46</f>
        <v>nd</v>
      </c>
    </row>
    <row r="51" spans="1:4" ht="12.75">
      <c r="A51" s="9" t="str">
        <f>'[1]Carrots'!A47</f>
        <v>Taiwan</v>
      </c>
      <c r="B51" s="10" t="str">
        <f>'[1]Carrots'!B47</f>
        <v>nd</v>
      </c>
      <c r="C51" s="10" t="str">
        <f>'[1]Carrots'!C47</f>
        <v>nd</v>
      </c>
      <c r="D51" s="10" t="str">
        <f>'[1]Carrots'!D47</f>
        <v>nd</v>
      </c>
    </row>
    <row r="52" spans="1:4" ht="12.75">
      <c r="A52" s="9" t="str">
        <f>'[1]Carrots'!A48</f>
        <v>Thailand</v>
      </c>
      <c r="B52" s="10" t="str">
        <f>'[1]Carrots'!B48</f>
        <v>nd</v>
      </c>
      <c r="C52" s="10" t="str">
        <f>'[1]Carrots'!C48</f>
        <v>nd</v>
      </c>
      <c r="D52" s="10" t="str">
        <f>'[1]Carrots'!D48</f>
        <v>nd</v>
      </c>
    </row>
    <row r="53" spans="1:4" ht="12.75">
      <c r="A53" s="9" t="str">
        <f>'[1]Carrots'!A49</f>
        <v>Turks and Caicos Islands</v>
      </c>
      <c r="B53" s="10" t="str">
        <f>'[1]Carrots'!B49</f>
        <v>nd</v>
      </c>
      <c r="C53" s="10" t="str">
        <f>'[1]Carrots'!C49</f>
        <v>nd</v>
      </c>
      <c r="D53" s="10" t="str">
        <f>'[1]Carrots'!D49</f>
        <v>nd</v>
      </c>
    </row>
    <row r="54" spans="1:4" ht="12.75">
      <c r="A54" s="9" t="str">
        <f>'[1]Carrots'!A50</f>
        <v>United Kingdom</v>
      </c>
      <c r="B54" s="10">
        <f>'[1]Carrots'!B50</f>
        <v>752</v>
      </c>
      <c r="C54" s="10">
        <f>'[1]Carrots'!C50</f>
        <v>16.192</v>
      </c>
      <c r="D54" s="10">
        <f>'[1]Carrots'!D50</f>
        <v>11753</v>
      </c>
    </row>
    <row r="55" spans="1:4" ht="12.75">
      <c r="A55" s="9" t="str">
        <f>'[1]Carrots'!A51</f>
        <v>Vanuatu</v>
      </c>
      <c r="B55" s="10" t="str">
        <f>'[1]Carrots'!B51</f>
        <v>nd</v>
      </c>
      <c r="C55" s="10" t="str">
        <f>'[1]Carrots'!C51</f>
        <v>nd</v>
      </c>
      <c r="D55" s="10" t="str">
        <f>'[1]Carrots'!D51</f>
        <v>nd</v>
      </c>
    </row>
    <row r="56" spans="1:4" ht="12.75">
      <c r="A56" s="9" t="str">
        <f>'[1]Carrots'!A52</f>
        <v>Venezuela</v>
      </c>
      <c r="B56" s="10" t="str">
        <f>'[1]Carrots'!B52</f>
        <v>nd</v>
      </c>
      <c r="C56" s="10" t="str">
        <f>'[1]Carrots'!C52</f>
        <v>nd</v>
      </c>
      <c r="D56" s="10" t="str">
        <f>'[1]Carrots'!D52</f>
        <v>nd</v>
      </c>
    </row>
    <row r="57" spans="1:4" ht="12.75">
      <c r="A57" s="9" t="str">
        <f>'[1]Carrots'!A53</f>
        <v>Virgin Islands, British</v>
      </c>
      <c r="B57" s="10" t="str">
        <f>'[1]Carrots'!B53</f>
        <v>nd</v>
      </c>
      <c r="C57" s="10" t="str">
        <f>'[1]Carrots'!C53</f>
        <v>nd</v>
      </c>
      <c r="D57" s="10" t="str">
        <f>'[1]Carrots'!D53</f>
        <v>nd</v>
      </c>
    </row>
    <row r="58" spans="1:4" ht="12.75">
      <c r="A58" s="11" t="s">
        <v>6</v>
      </c>
      <c r="B58" s="12">
        <f>100*1000*SUM($B$6:B57)/'[1]Production_Quantity'!$B$130</f>
        <v>18.840631614983476</v>
      </c>
      <c r="C58" s="13">
        <f>100*1000*SUM($C$6:C57)/SUM('[1]Export_Quantity'!$B99)</f>
        <v>50.376334986648786</v>
      </c>
      <c r="D58" s="13">
        <f>100*SUM($D$6:D57)/SUM('[1]Export_Value'!$B100)</f>
        <v>48.19541300232617</v>
      </c>
    </row>
    <row r="59" spans="1:4" ht="12.75">
      <c r="A59" s="14" t="s">
        <v>7</v>
      </c>
      <c r="B59" s="15">
        <f>MEDIAN('[1]Production_Quantity'!$B$2:$B$127)/1000</f>
        <v>28.982</v>
      </c>
      <c r="C59" s="15">
        <f>MEDIAN('[1]Export_Quantity'!$B$2:$B$96)/1000</f>
        <v>0.645</v>
      </c>
      <c r="D59" s="15">
        <f>MEDIAN('[1]Export_Value'!$B$2:$B$97)</f>
        <v>208</v>
      </c>
    </row>
    <row r="60" spans="1:4" ht="12.75">
      <c r="A60" s="16" t="s">
        <v>8</v>
      </c>
      <c r="B60" s="15">
        <f>AVERAGE('[1]Production_Quantity'!$B$2:$B$127)/1000</f>
        <v>268.6538</v>
      </c>
      <c r="C60" s="15">
        <f>AVERAGE('[1]Export_Quantity'!$B$2:$B$96)/1000</f>
        <v>21.079425531914893</v>
      </c>
      <c r="D60" s="15">
        <f>AVERAGE('[1]Export_Value'!$B$2:$B$97)</f>
        <v>10102.294736842105</v>
      </c>
    </row>
    <row r="61" spans="1:4" ht="12.75">
      <c r="A61" s="17"/>
      <c r="B61" s="18">
        <f>SUM(B17:B19)</f>
        <v>299.17</v>
      </c>
      <c r="C61" s="18">
        <f>SUM(C17:C19)</f>
        <v>12.677999999999999</v>
      </c>
      <c r="D61" s="18">
        <f>SUM(D17:D19)</f>
        <v>4630</v>
      </c>
    </row>
    <row r="62" spans="1:4" ht="12.75">
      <c r="A62" s="34" t="s">
        <v>9</v>
      </c>
      <c r="B62" s="34"/>
      <c r="C62" s="34"/>
      <c r="D62" s="34"/>
    </row>
    <row r="63" spans="1:4" ht="12.75">
      <c r="A63" s="34"/>
      <c r="B63" s="34"/>
      <c r="C63" s="34"/>
      <c r="D63" s="34"/>
    </row>
    <row r="64" spans="1:4" ht="12.75">
      <c r="A64" s="34"/>
      <c r="B64" s="34"/>
      <c r="C64" s="34"/>
      <c r="D64" s="34"/>
    </row>
    <row r="65" spans="1:4" ht="12.75">
      <c r="A65" s="34"/>
      <c r="B65" s="34"/>
      <c r="C65" s="34"/>
      <c r="D65" s="34"/>
    </row>
    <row r="66" spans="1:4" ht="12.75">
      <c r="A66" s="34"/>
      <c r="B66" s="34"/>
      <c r="C66" s="34"/>
      <c r="D66" s="34"/>
    </row>
    <row r="67" spans="1:4" ht="12.75">
      <c r="A67" s="34"/>
      <c r="B67" s="34"/>
      <c r="C67" s="34"/>
      <c r="D67" s="34"/>
    </row>
    <row r="68" spans="1:4" ht="12.75">
      <c r="A68" s="34"/>
      <c r="B68" s="34"/>
      <c r="C68" s="34"/>
      <c r="D68" s="34"/>
    </row>
    <row r="69" spans="1:4" ht="12.75">
      <c r="A69" s="34"/>
      <c r="B69" s="34"/>
      <c r="C69" s="34"/>
      <c r="D69" s="34"/>
    </row>
    <row r="70" spans="1:12" ht="12.75">
      <c r="A70" s="34"/>
      <c r="B70" s="34"/>
      <c r="C70" s="34"/>
      <c r="D70" s="34"/>
      <c r="E70" s="19"/>
      <c r="F70" s="19"/>
      <c r="G70" s="19"/>
      <c r="H70" s="19"/>
      <c r="I70" s="19"/>
      <c r="J70" s="19"/>
      <c r="K70" s="19"/>
      <c r="L70" s="19"/>
    </row>
    <row r="71" spans="1:12" ht="12.75">
      <c r="A71" s="24" t="s">
        <v>14</v>
      </c>
      <c r="B71" s="24"/>
      <c r="C71" s="24"/>
      <c r="D71" s="24"/>
      <c r="E71" s="19"/>
      <c r="F71" s="19"/>
      <c r="G71" s="19"/>
      <c r="H71" s="19"/>
      <c r="I71" s="19"/>
      <c r="J71" s="19"/>
      <c r="K71" s="19"/>
      <c r="L71" s="19"/>
    </row>
    <row r="72" spans="1:12" ht="12.75">
      <c r="A72" s="24"/>
      <c r="B72" s="24"/>
      <c r="C72" s="24"/>
      <c r="D72" s="24"/>
      <c r="E72" s="19"/>
      <c r="F72" s="19"/>
      <c r="G72" s="19"/>
      <c r="H72" s="19"/>
      <c r="I72" s="19"/>
      <c r="J72" s="19"/>
      <c r="K72" s="19"/>
      <c r="L72" s="19"/>
    </row>
    <row r="73" spans="1:4" ht="12.75" customHeight="1">
      <c r="A73" s="24"/>
      <c r="B73" s="24"/>
      <c r="C73" s="24"/>
      <c r="D73" s="24"/>
    </row>
    <row r="74" spans="1:4" ht="12.75">
      <c r="A74" s="24"/>
      <c r="B74" s="24"/>
      <c r="C74" s="24"/>
      <c r="D74" s="24"/>
    </row>
    <row r="75" spans="1:4" ht="12.75">
      <c r="A75" s="24"/>
      <c r="B75" s="24"/>
      <c r="C75" s="24"/>
      <c r="D75" s="24"/>
    </row>
    <row r="76" spans="1:4" ht="12.75">
      <c r="A76" s="25" t="s">
        <v>15</v>
      </c>
      <c r="B76" s="25"/>
      <c r="C76" s="25"/>
      <c r="D76" s="25"/>
    </row>
    <row r="77" spans="1:4" ht="12.75">
      <c r="A77" s="25"/>
      <c r="B77" s="25"/>
      <c r="C77" s="25"/>
      <c r="D77" s="25"/>
    </row>
    <row r="78" spans="1:4" ht="12.75">
      <c r="A78" s="25"/>
      <c r="B78" s="25"/>
      <c r="C78" s="25"/>
      <c r="D78" s="25"/>
    </row>
    <row r="79" spans="1:4" ht="12.75">
      <c r="A79" s="25"/>
      <c r="B79" s="25"/>
      <c r="C79" s="25"/>
      <c r="D79" s="25"/>
    </row>
    <row r="92" spans="1:12" ht="12.75">
      <c r="A92" s="23"/>
      <c r="B92" s="23"/>
      <c r="C92" s="23"/>
      <c r="D92" s="23"/>
      <c r="F92" s="26" t="s">
        <v>10</v>
      </c>
      <c r="G92" s="26"/>
      <c r="H92" s="26"/>
      <c r="I92" s="26"/>
      <c r="J92" s="26"/>
      <c r="K92" s="26"/>
      <c r="L92" s="26"/>
    </row>
    <row r="93" spans="2:12" ht="12.75">
      <c r="B93" s="22"/>
      <c r="C93" s="22"/>
      <c r="D93" s="22"/>
      <c r="F93" s="26"/>
      <c r="G93" s="26"/>
      <c r="H93" s="26"/>
      <c r="I93" s="26"/>
      <c r="J93" s="26"/>
      <c r="K93" s="26"/>
      <c r="L93" s="26"/>
    </row>
    <row r="94" spans="1:12" ht="12.75">
      <c r="A94" s="22"/>
      <c r="B94" s="22"/>
      <c r="C94" s="22"/>
      <c r="D94" s="22"/>
      <c r="E94" s="23"/>
      <c r="F94" s="23"/>
      <c r="G94" s="23"/>
      <c r="H94" s="23"/>
      <c r="I94" s="23"/>
      <c r="J94" s="23"/>
      <c r="K94" s="23"/>
      <c r="L94" s="23"/>
    </row>
    <row r="95" spans="2:12" ht="12.75" customHeight="1">
      <c r="B95" s="22"/>
      <c r="C95" s="22"/>
      <c r="D95" s="22"/>
      <c r="E95" s="22"/>
      <c r="F95" s="22"/>
      <c r="G95" s="22"/>
      <c r="H95" s="22"/>
      <c r="I95" s="22"/>
      <c r="J95" s="22"/>
      <c r="K95" s="22"/>
      <c r="L95" s="22"/>
    </row>
    <row r="96" spans="1:12" ht="42" customHeight="1">
      <c r="A96" s="24" t="s">
        <v>16</v>
      </c>
      <c r="B96" s="24"/>
      <c r="C96" s="24"/>
      <c r="D96" s="24"/>
      <c r="E96" s="24"/>
      <c r="F96" s="24"/>
      <c r="G96" s="24"/>
      <c r="H96" s="24"/>
      <c r="I96" s="24"/>
      <c r="J96" s="24"/>
      <c r="K96" s="24"/>
      <c r="L96" s="24"/>
    </row>
    <row r="97" spans="1:12" ht="12.75">
      <c r="A97" s="23"/>
      <c r="B97" s="23"/>
      <c r="C97" s="23"/>
      <c r="D97" s="23"/>
      <c r="E97" s="22"/>
      <c r="F97" s="22"/>
      <c r="G97" s="22"/>
      <c r="H97" s="22"/>
      <c r="I97" s="22"/>
      <c r="J97" s="22"/>
      <c r="K97" s="22"/>
      <c r="L97" s="22"/>
    </row>
    <row r="98" spans="5:12" ht="12.75">
      <c r="E98" s="23"/>
      <c r="F98" s="23"/>
      <c r="G98" s="23"/>
      <c r="H98" s="23"/>
      <c r="I98" s="23"/>
      <c r="J98" s="23"/>
      <c r="K98" s="23"/>
      <c r="L98" s="23"/>
    </row>
    <row r="99" spans="5:12" ht="12.75">
      <c r="E99" s="23"/>
      <c r="F99" s="23"/>
      <c r="G99" s="23"/>
      <c r="H99" s="23"/>
      <c r="I99" s="23"/>
      <c r="J99" s="23"/>
      <c r="K99" s="23"/>
      <c r="L99" s="23"/>
    </row>
    <row r="114" spans="1:4" ht="12.75">
      <c r="A114" s="20"/>
      <c r="B114" s="21"/>
      <c r="C114" s="21"/>
      <c r="D114" s="21"/>
    </row>
    <row r="116" spans="5:12" ht="12.75">
      <c r="E116" s="21"/>
      <c r="F116" s="21"/>
      <c r="G116" s="21"/>
      <c r="H116" s="21"/>
      <c r="I116" s="21"/>
      <c r="J116" s="21"/>
      <c r="K116" s="21"/>
      <c r="L116" s="21"/>
    </row>
  </sheetData>
  <sheetProtection/>
  <mergeCells count="9">
    <mergeCell ref="A96:L96"/>
    <mergeCell ref="A76:D79"/>
    <mergeCell ref="F92:L93"/>
    <mergeCell ref="A1:L1"/>
    <mergeCell ref="A3:D3"/>
    <mergeCell ref="F3:L3"/>
    <mergeCell ref="B5:C5"/>
    <mergeCell ref="A62:D70"/>
    <mergeCell ref="A71:D75"/>
  </mergeCells>
  <conditionalFormatting sqref="A6:A60">
    <cfRule type="cellIs" priority="75" dxfId="8" operator="equal" stopIfTrue="1">
      <formula>"Australia"</formula>
    </cfRule>
    <cfRule type="cellIs" priority="76" dxfId="8" operator="equal" stopIfTrue="1">
      <formula>"France"</formula>
    </cfRule>
  </conditionalFormatting>
  <conditionalFormatting sqref="A118:A122 A126:A65536 A111:A114 A107 A1:A92 A94 A96:A101">
    <cfRule type="cellIs" priority="5" dxfId="8" operator="equal" stopIfTrue="1">
      <formula>"Guadeloupe"</formula>
    </cfRule>
    <cfRule type="cellIs" priority="6" dxfId="8" operator="equal" stopIfTrue="1">
      <formula>"French Guiana"</formula>
    </cfRule>
    <cfRule type="cellIs" priority="7" dxfId="8" operator="equal" stopIfTrue="1">
      <formula>"Virgin Islands, British"</formula>
    </cfRule>
    <cfRule type="cellIs" priority="8" dxfId="8" operator="equal" stopIfTrue="1">
      <formula>"Virgin Islands (U.S.)"</formula>
    </cfRule>
    <cfRule type="cellIs" priority="9" dxfId="8" operator="equal" stopIfTrue="1">
      <formula>"United States"</formula>
    </cfRule>
    <cfRule type="cellIs" priority="10" dxfId="8" operator="equal" stopIfTrue="1">
      <formula>"United Kingdom"</formula>
    </cfRule>
    <cfRule type="cellIs" priority="11" dxfId="8" operator="equal" stopIfTrue="1">
      <formula>"United Arab Emirates"</formula>
    </cfRule>
    <cfRule type="cellIs" priority="12" dxfId="8" operator="equal" stopIfTrue="1">
      <formula>"Trinidad and Tobago"</formula>
    </cfRule>
    <cfRule type="cellIs" priority="13" dxfId="8" operator="equal" stopIfTrue="1">
      <formula>"Switzerland"</formula>
    </cfRule>
    <cfRule type="cellIs" priority="14" dxfId="8" operator="equal" stopIfTrue="1">
      <formula>"Sweden"</formula>
    </cfRule>
    <cfRule type="cellIs" priority="15" dxfId="8" operator="equal" stopIfTrue="1">
      <formula>"Spain"</formula>
    </cfRule>
    <cfRule type="cellIs" priority="16" dxfId="8" operator="equal" stopIfTrue="1">
      <formula>"Slovenia"</formula>
    </cfRule>
    <cfRule type="cellIs" priority="17" dxfId="8" operator="equal" stopIfTrue="1">
      <formula>"Slovak Republic"</formula>
    </cfRule>
    <cfRule type="cellIs" priority="18" dxfId="8" operator="equal" stopIfTrue="1">
      <formula>"Singapore"</formula>
    </cfRule>
    <cfRule type="cellIs" priority="19" dxfId="8" operator="equal" stopIfTrue="1">
      <formula>"Saudi Arabia"</formula>
    </cfRule>
    <cfRule type="cellIs" priority="20" dxfId="8" operator="equal" stopIfTrue="1">
      <formula>"San Marino"</formula>
    </cfRule>
    <cfRule type="cellIs" priority="21" dxfId="8" operator="equal" stopIfTrue="1">
      <formula>"Qatar"</formula>
    </cfRule>
    <cfRule type="cellIs" priority="22" dxfId="8" operator="equal" stopIfTrue="1">
      <formula>"Puerto Rico"</formula>
    </cfRule>
    <cfRule type="cellIs" priority="23" dxfId="8" operator="equal" stopIfTrue="1">
      <formula>"Portugal"</formula>
    </cfRule>
    <cfRule type="cellIs" priority="24" dxfId="8" operator="equal" stopIfTrue="1">
      <formula>"Oman"</formula>
    </cfRule>
    <cfRule type="cellIs" priority="25" dxfId="8" operator="equal" stopIfTrue="1">
      <formula>"Norway"</formula>
    </cfRule>
    <cfRule type="cellIs" priority="26" dxfId="8" operator="equal" stopIfTrue="1">
      <formula>"Northern Mariana Islands"</formula>
    </cfRule>
    <cfRule type="cellIs" priority="27" dxfId="8" operator="equal" stopIfTrue="1">
      <formula>"New Zealand"</formula>
    </cfRule>
    <cfRule type="cellIs" priority="28" dxfId="8" operator="equal" stopIfTrue="1">
      <formula>"New CAledonia"</formula>
    </cfRule>
    <cfRule type="cellIs" priority="29" dxfId="8" operator="equal" stopIfTrue="1">
      <formula>"Netherlands Antilles"</formula>
    </cfRule>
    <cfRule type="cellIs" priority="30" dxfId="8" operator="equal" stopIfTrue="1">
      <formula>"Netherlands"</formula>
    </cfRule>
    <cfRule type="cellIs" priority="31" dxfId="8" operator="equal" stopIfTrue="1">
      <formula>"Monaco"</formula>
    </cfRule>
    <cfRule type="cellIs" priority="32" dxfId="8" operator="equal" stopIfTrue="1">
      <formula>"Malta"</formula>
    </cfRule>
    <cfRule type="cellIs" priority="33" dxfId="8" operator="equal" stopIfTrue="1">
      <formula>"Macao SAR, China"</formula>
    </cfRule>
    <cfRule type="cellIs" priority="34" dxfId="8" operator="equal" stopIfTrue="1">
      <formula>"Luxembourg"</formula>
    </cfRule>
    <cfRule type="cellIs" priority="35" dxfId="8" operator="equal" stopIfTrue="1">
      <formula>"Liechtenstein"</formula>
    </cfRule>
    <cfRule type="cellIs" priority="36" dxfId="8" operator="equal" stopIfTrue="1">
      <formula>"Kuwait"</formula>
    </cfRule>
    <cfRule type="cellIs" priority="37" dxfId="8" operator="equal" stopIfTrue="1">
      <formula>"Korea, Republic of"</formula>
    </cfRule>
    <cfRule type="cellIs" priority="38" dxfId="8" operator="equal" stopIfTrue="1">
      <formula>"Japan"</formula>
    </cfRule>
    <cfRule type="cellIs" priority="39" dxfId="8" operator="equal" stopIfTrue="1">
      <formula>"Italy"</formula>
    </cfRule>
    <cfRule type="cellIs" priority="40" dxfId="8" operator="equal" stopIfTrue="1">
      <formula>"Israel"</formula>
    </cfRule>
    <cfRule type="cellIs" priority="41" dxfId="8" operator="equal" stopIfTrue="1">
      <formula>"Isle of Man"</formula>
    </cfRule>
    <cfRule type="cellIs" priority="42" dxfId="8" operator="equal" stopIfTrue="1">
      <formula>"Ireland"</formula>
    </cfRule>
    <cfRule type="cellIs" priority="43" dxfId="8" operator="equal" stopIfTrue="1">
      <formula>"Iceland"</formula>
    </cfRule>
    <cfRule type="cellIs" priority="44" dxfId="8" operator="equal" stopIfTrue="1">
      <formula>"Hungary"</formula>
    </cfRule>
    <cfRule type="cellIs" priority="45" dxfId="8" operator="equal" stopIfTrue="1">
      <formula>"Hong Kong"</formula>
    </cfRule>
    <cfRule type="cellIs" priority="46" dxfId="8" operator="equal" stopIfTrue="1">
      <formula>"China"</formula>
    </cfRule>
    <cfRule type="cellIs" priority="47" dxfId="8" operator="equal" stopIfTrue="1">
      <formula>"Guam"</formula>
    </cfRule>
    <cfRule type="cellIs" priority="48" dxfId="8" operator="equal" stopIfTrue="1">
      <formula>"Greenland"</formula>
    </cfRule>
    <cfRule type="cellIs" priority="49" dxfId="8" operator="equal" stopIfTrue="1">
      <formula>"Greece"</formula>
    </cfRule>
    <cfRule type="cellIs" priority="50" dxfId="8" operator="equal" stopIfTrue="1">
      <formula>"Germany"</formula>
    </cfRule>
    <cfRule type="cellIs" priority="51" dxfId="8" operator="equal" stopIfTrue="1">
      <formula>"French Polynesia"</formula>
    </cfRule>
    <cfRule type="cellIs" priority="52" dxfId="8" operator="equal" stopIfTrue="1">
      <formula>"France"</formula>
    </cfRule>
    <cfRule type="cellIs" priority="53" dxfId="8" operator="equal" stopIfTrue="1">
      <formula>"Finland"</formula>
    </cfRule>
    <cfRule type="cellIs" priority="54" dxfId="8" operator="equal" stopIfTrue="1">
      <formula>"Faeroe Islands"</formula>
    </cfRule>
    <cfRule type="cellIs" priority="55" dxfId="8" operator="equal" stopIfTrue="1">
      <formula>"Estoria"</formula>
    </cfRule>
    <cfRule type="cellIs" priority="56" dxfId="8" operator="equal" stopIfTrue="1">
      <formula>"Equatorial Guinea"</formula>
    </cfRule>
    <cfRule type="cellIs" priority="57" dxfId="8" operator="equal" stopIfTrue="1">
      <formula>"Denmark"</formula>
    </cfRule>
    <cfRule type="cellIs" priority="58" dxfId="8" operator="equal" stopIfTrue="1">
      <formula>"czech republic"</formula>
    </cfRule>
    <cfRule type="cellIs" priority="59" dxfId="8" operator="equal" stopIfTrue="1">
      <formula>"Cyprus"</formula>
    </cfRule>
    <cfRule type="cellIs" priority="60" dxfId="8" operator="equal" stopIfTrue="1">
      <formula>"croatia"</formula>
    </cfRule>
    <cfRule type="cellIs" priority="61" dxfId="8" operator="equal" stopIfTrue="1">
      <formula>"Channel Islands"</formula>
    </cfRule>
    <cfRule type="cellIs" priority="62" dxfId="8" operator="equal" stopIfTrue="1">
      <formula>"Cayman islands"</formula>
    </cfRule>
    <cfRule type="cellIs" priority="63" dxfId="8" operator="equal" stopIfTrue="1">
      <formula>"Canada"</formula>
    </cfRule>
    <cfRule type="cellIs" priority="64" dxfId="8" operator="equal" stopIfTrue="1">
      <formula>"Brunei Darussalam"</formula>
    </cfRule>
    <cfRule type="cellIs" priority="65" dxfId="8" operator="equal" stopIfTrue="1">
      <formula>"Bermuda"</formula>
    </cfRule>
    <cfRule type="cellIs" priority="66" dxfId="8" operator="equal" stopIfTrue="1">
      <formula>"Belgium"</formula>
    </cfRule>
    <cfRule type="cellIs" priority="67" dxfId="8" operator="equal" stopIfTrue="1">
      <formula>"Barbados"</formula>
    </cfRule>
    <cfRule type="cellIs" priority="68" dxfId="8" operator="equal" stopIfTrue="1">
      <formula>"Austria"</formula>
    </cfRule>
    <cfRule type="cellIs" priority="69" dxfId="8" operator="equal" stopIfTrue="1">
      <formula>"Andorra"</formula>
    </cfRule>
    <cfRule type="cellIs" priority="71" dxfId="8" operator="equal" stopIfTrue="1">
      <formula>"Aruba"</formula>
    </cfRule>
    <cfRule type="cellIs" priority="72" dxfId="8" operator="equal" stopIfTrue="1">
      <formula>"Australia"</formula>
    </cfRule>
    <cfRule type="cellIs" priority="73" dxfId="8" operator="equal" stopIfTrue="1">
      <formula>"Bahamas"</formula>
    </cfRule>
    <cfRule type="cellIs" priority="74" dxfId="8" operator="equal" stopIfTrue="1">
      <formula>"Bahrain"</formula>
    </cfRule>
  </conditionalFormatting>
  <conditionalFormatting sqref="A96:A65536 A1:A92 A94 M1:IV65536 B1:L95 B97:L65536">
    <cfRule type="cellIs" priority="1" dxfId="8" operator="equal" stopIfTrue="1">
      <formula>"Gibraltar"</formula>
    </cfRule>
    <cfRule type="cellIs" priority="2" dxfId="8" operator="equal" stopIfTrue="1">
      <formula>"Turks and Caicos Islands"</formula>
    </cfRule>
    <cfRule type="cellIs" priority="3" dxfId="8" operator="equal" stopIfTrue="1">
      <formula>"Poland"</formula>
    </cfRule>
    <cfRule type="cellIs" priority="4" dxfId="8" operator="equal" stopIfTrue="1">
      <formula>"Latvia"</formula>
    </cfRule>
  </conditionalFormatting>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pferrier</cp:lastModifiedBy>
  <dcterms:modified xsi:type="dcterms:W3CDTF">2011-07-21T22:25:02Z</dcterms:modified>
  <cp:category/>
  <cp:version/>
  <cp:contentType/>
  <cp:contentStatus/>
</cp:coreProperties>
</file>