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Tangerines" sheetId="1" r:id="rId1"/>
    <sheet name="Production_Quantity" sheetId="2" r:id="rId2"/>
    <sheet name="Export_Quantity" sheetId="3" r:id="rId3"/>
    <sheet name="Export_Value" sheetId="4" r:id="rId4"/>
  </sheets>
  <externalReferences>
    <externalReference r:id="rId7"/>
  </externalReferences>
  <definedNames>
    <definedName name="Export_Quantity">'Export_Quantity'!$A$1:$B$130</definedName>
    <definedName name="Export_Value">'Export_Value'!$A$1:$B$131</definedName>
    <definedName name="Production_Quantity">'Production_Quantity'!$A$1:$B$71</definedName>
    <definedName name="Tangerines">'Tangerines'!$A$1:$E$44</definedName>
  </definedNames>
  <calcPr fullCalcOnLoad="1"/>
</workbook>
</file>

<file path=xl/sharedStrings.xml><?xml version="1.0" encoding="utf-8"?>
<sst xmlns="http://schemas.openxmlformats.org/spreadsheetml/2006/main" count="352" uniqueCount="166">
  <si>
    <t>countries</t>
  </si>
  <si>
    <t>prodquan</t>
  </si>
  <si>
    <t>expquan</t>
  </si>
  <si>
    <t>expvalue</t>
  </si>
  <si>
    <t>Algeria</t>
  </si>
  <si>
    <t>Australia</t>
  </si>
  <si>
    <t>Bahamas</t>
  </si>
  <si>
    <t>Barbados</t>
  </si>
  <si>
    <t>Belize</t>
  </si>
  <si>
    <t>Canada</t>
  </si>
  <si>
    <t>Chile</t>
  </si>
  <si>
    <t>Colombia</t>
  </si>
  <si>
    <t>Costa Rica</t>
  </si>
  <si>
    <t>Cyprus</t>
  </si>
  <si>
    <t>Dominica</t>
  </si>
  <si>
    <t>Ecuador</t>
  </si>
  <si>
    <t>El Salvador</t>
  </si>
  <si>
    <t>Greece</t>
  </si>
  <si>
    <t>Guadeloupe</t>
  </si>
  <si>
    <t>Guatemala</t>
  </si>
  <si>
    <t>Haiti</t>
  </si>
  <si>
    <t>Honduras</t>
  </si>
  <si>
    <t>Israel</t>
  </si>
  <si>
    <t>Jamaica</t>
  </si>
  <si>
    <t>Japan</t>
  </si>
  <si>
    <t>Korea, Republic of</t>
  </si>
  <si>
    <t>Mexico</t>
  </si>
  <si>
    <t>Morocco</t>
  </si>
  <si>
    <t>New Zealand</t>
  </si>
  <si>
    <t>Panama</t>
  </si>
  <si>
    <t>Peru</t>
  </si>
  <si>
    <t>South Africa</t>
  </si>
  <si>
    <t>Spain</t>
  </si>
  <si>
    <t>Trinidad and Tobago</t>
  </si>
  <si>
    <t>Tunisia</t>
  </si>
  <si>
    <t>China</t>
  </si>
  <si>
    <t>Brazil</t>
  </si>
  <si>
    <t>Egypt</t>
  </si>
  <si>
    <t>Turkey</t>
  </si>
  <si>
    <t>Iran, Islamic Republic of</t>
  </si>
  <si>
    <t>Thailand</t>
  </si>
  <si>
    <t>Pakistan</t>
  </si>
  <si>
    <t>Italy</t>
  </si>
  <si>
    <t>Argentina</t>
  </si>
  <si>
    <t>United States of America</t>
  </si>
  <si>
    <t>Uruguay</t>
  </si>
  <si>
    <t>Nepal</t>
  </si>
  <si>
    <t>Venezuela, Bolivarian Republic of</t>
  </si>
  <si>
    <t>Portugal</t>
  </si>
  <si>
    <t>Croatia</t>
  </si>
  <si>
    <t>Bolivia</t>
  </si>
  <si>
    <t>Lebanon</t>
  </si>
  <si>
    <t>Iraq</t>
  </si>
  <si>
    <t>Philippines</t>
  </si>
  <si>
    <t>Lao People's Democratic Republic</t>
  </si>
  <si>
    <t>Syrian Arab Republic</t>
  </si>
  <si>
    <t>Jordan</t>
  </si>
  <si>
    <t>Cuba</t>
  </si>
  <si>
    <t>Yemen</t>
  </si>
  <si>
    <t>Paraguay</t>
  </si>
  <si>
    <t>Azerbaijan</t>
  </si>
  <si>
    <t>France</t>
  </si>
  <si>
    <t>Libyan Arab Jamahiriya</t>
  </si>
  <si>
    <t>Zimbabwe</t>
  </si>
  <si>
    <t>Ethiopia</t>
  </si>
  <si>
    <t>Occupied Palestinian Territory</t>
  </si>
  <si>
    <t>Réunion</t>
  </si>
  <si>
    <t>Congo</t>
  </si>
  <si>
    <t>Sudan</t>
  </si>
  <si>
    <t>Bosnia and Herzegovina</t>
  </si>
  <si>
    <t>Albania</t>
  </si>
  <si>
    <t>Uzbekistan</t>
  </si>
  <si>
    <t>Bangladesh</t>
  </si>
  <si>
    <t>Mozambique</t>
  </si>
  <si>
    <t>Burkina Faso</t>
  </si>
  <si>
    <t>French Guiana</t>
  </si>
  <si>
    <t>Swaziland</t>
  </si>
  <si>
    <t>Kenya</t>
  </si>
  <si>
    <t>Malta</t>
  </si>
  <si>
    <t>French Polynesia</t>
  </si>
  <si>
    <t>Djibouti</t>
  </si>
  <si>
    <t>Cook Islands</t>
  </si>
  <si>
    <t>Guinea-Bissau</t>
  </si>
  <si>
    <t>Kuwait</t>
  </si>
  <si>
    <t>Mali</t>
  </si>
  <si>
    <t>Netherlands</t>
  </si>
  <si>
    <t>Georgia</t>
  </si>
  <si>
    <t>China, Hong Kong SAR</t>
  </si>
  <si>
    <t>Poland</t>
  </si>
  <si>
    <t>Germany</t>
  </si>
  <si>
    <t>Slovenia</t>
  </si>
  <si>
    <t>Lithuania</t>
  </si>
  <si>
    <t>Belgium</t>
  </si>
  <si>
    <t>Czech Republic</t>
  </si>
  <si>
    <t>Austria</t>
  </si>
  <si>
    <t>United Arab Emirates</t>
  </si>
  <si>
    <t>Slovakia</t>
  </si>
  <si>
    <t>Sweden</t>
  </si>
  <si>
    <t>United Kingdom</t>
  </si>
  <si>
    <t>Ireland</t>
  </si>
  <si>
    <t>Russian Federation</t>
  </si>
  <si>
    <t>Singapore</t>
  </si>
  <si>
    <t>Namibia</t>
  </si>
  <si>
    <t>Denmark</t>
  </si>
  <si>
    <t>Hungary</t>
  </si>
  <si>
    <t>Kyrgyzstan</t>
  </si>
  <si>
    <t>Latvia</t>
  </si>
  <si>
    <t>Malaysia</t>
  </si>
  <si>
    <t>Saudi Arabia</t>
  </si>
  <si>
    <t>Finland</t>
  </si>
  <si>
    <t>Norway</t>
  </si>
  <si>
    <t>Tanzania, United Republic of</t>
  </si>
  <si>
    <t>The former Yugoslav Republic of Macedonia</t>
  </si>
  <si>
    <t>Bahrain</t>
  </si>
  <si>
    <t>Switzerland</t>
  </si>
  <si>
    <t>Moldova</t>
  </si>
  <si>
    <t>Serbia</t>
  </si>
  <si>
    <t>India</t>
  </si>
  <si>
    <t>Bulgaria</t>
  </si>
  <si>
    <t>Luxembourg</t>
  </si>
  <si>
    <t>Nicaragua</t>
  </si>
  <si>
    <t>Guyana</t>
  </si>
  <si>
    <t>Sri Lanka</t>
  </si>
  <si>
    <t>Romania</t>
  </si>
  <si>
    <t>Qatar</t>
  </si>
  <si>
    <t>Armenia</t>
  </si>
  <si>
    <t>Ukraine</t>
  </si>
  <si>
    <t>Mauritania</t>
  </si>
  <si>
    <t>Indonesia</t>
  </si>
  <si>
    <t>Iceland</t>
  </si>
  <si>
    <t>Oman</t>
  </si>
  <si>
    <t>Estonia</t>
  </si>
  <si>
    <t>Saint Vincent and Grenadines</t>
  </si>
  <si>
    <t>Seychelles</t>
  </si>
  <si>
    <t>Belarus</t>
  </si>
  <si>
    <t>Botswana</t>
  </si>
  <si>
    <t>Brunei Darussalam</t>
  </si>
  <si>
    <t>Cameroon</t>
  </si>
  <si>
    <t>China, Macao SAR</t>
  </si>
  <si>
    <t>Côte d'Ivoire</t>
  </si>
  <si>
    <t>Fiji</t>
  </si>
  <si>
    <t>Kazakhstan</t>
  </si>
  <si>
    <t>Madagascar</t>
  </si>
  <si>
    <t>Mauritius</t>
  </si>
  <si>
    <t>Niger</t>
  </si>
  <si>
    <t>Saint Lucia</t>
  </si>
  <si>
    <t>Senegal</t>
  </si>
  <si>
    <t>Togo</t>
  </si>
  <si>
    <t>New Caledonia</t>
  </si>
  <si>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</si>
  <si>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</si>
  <si>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</si>
  <si>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</si>
  <si>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</si>
  <si>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</si>
  <si>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</si>
  <si>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</si>
  <si>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</si>
  <si>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</si>
  <si>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</si>
  <si>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Tangerines:  U.S. import-eligible countries; world production and exports</t>
  </si>
  <si>
    <t>Total production, exports and export value (2008) for countries eligible to ship tangerines to the United States</t>
  </si>
  <si>
    <t>Top world producers and exporters of tangerines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</si>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</sst>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8"/>
      <color indexed="8"/>
      <name val="Arial"/>
      <family val="0"/>
    </font>
    <font>
      <b/>
      <sz val="10"/>
      <color indexed="8"/>
      <name val="Arial"/>
      <family val="0"/>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
    <xf numFmtId="0" fontId="0" fillId="0" borderId="0" xfId="0" applyAlignment="1">
      <alignment/>
    </xf>
    <xf numFmtId="0" fontId="0" fillId="0" borderId="0" xfId="0" applyNumberFormat="1" applyAlignment="1" quotePrefix="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Font="1" applyAlignment="1">
      <alignment horizontal="left" wrapText="1"/>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xf numFmtId="0" fontId="7" fillId="0" borderId="0" xfId="0" applyNumberFormat="1"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Tangerine production</a:t>
            </a:r>
          </a:p>
        </c:rich>
      </c:tx>
      <c:layout>
        <c:manualLayout>
          <c:xMode val="factor"/>
          <c:yMode val="factor"/>
          <c:x val="0.02975"/>
          <c:y val="-0.0025"/>
        </c:manualLayout>
      </c:layout>
      <c:spPr>
        <a:noFill/>
        <a:ln w="3175">
          <a:noFill/>
        </a:ln>
      </c:spPr>
    </c:title>
    <c:plotArea>
      <c:layout>
        <c:manualLayout>
          <c:xMode val="edge"/>
          <c:yMode val="edge"/>
          <c:x val="0.01125"/>
          <c:y val="0.10975"/>
          <c:w val="0.96375"/>
          <c:h val="0.812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000000"/>
              </a:solidFill>
              <a:ln w="12700">
                <a:solidFill>
                  <a:srgbClr val="000000"/>
                </a:solidFill>
              </a:ln>
            </c:spPr>
          </c:dPt>
          <c:cat>
            <c:strRef>
              <c:f>'[1]Production_Quantity'!$A$2:$A$11</c:f>
              <c:strCache>
                <c:ptCount val="10"/>
                <c:pt idx="0">
                  <c:v>Iran (Islamic Republic of)</c:v>
                </c:pt>
                <c:pt idx="1">
                  <c:v>Republic of Korea</c:v>
                </c:pt>
                <c:pt idx="2">
                  <c:v>Thailand</c:v>
                </c:pt>
                <c:pt idx="3">
                  <c:v>Egypt</c:v>
                </c:pt>
                <c:pt idx="4">
                  <c:v>Turkey</c:v>
                </c:pt>
                <c:pt idx="5">
                  <c:v>Italy</c:v>
                </c:pt>
                <c:pt idx="6">
                  <c:v>Japan</c:v>
                </c:pt>
                <c:pt idx="7">
                  <c:v>Brazil</c:v>
                </c:pt>
                <c:pt idx="8">
                  <c:v>Spain</c:v>
                </c:pt>
                <c:pt idx="9">
                  <c:v>China</c:v>
                </c:pt>
              </c:strCache>
            </c:strRef>
          </c:cat>
          <c:val>
            <c:numRef>
              <c:f>'[1]Production_Quantity'!$B$2:$B$11</c:f>
              <c:numCache>
                <c:ptCount val="10"/>
                <c:pt idx="0">
                  <c:v>566548</c:v>
                </c:pt>
                <c:pt idx="1">
                  <c:v>620000</c:v>
                </c:pt>
                <c:pt idx="2">
                  <c:v>729260</c:v>
                </c:pt>
                <c:pt idx="3">
                  <c:v>760000</c:v>
                </c:pt>
                <c:pt idx="4">
                  <c:v>846390</c:v>
                </c:pt>
                <c:pt idx="5">
                  <c:v>863900</c:v>
                </c:pt>
                <c:pt idx="6">
                  <c:v>1018000</c:v>
                </c:pt>
                <c:pt idx="7">
                  <c:v>1094430</c:v>
                </c:pt>
                <c:pt idx="8">
                  <c:v>2026200</c:v>
                </c:pt>
                <c:pt idx="9">
                  <c:v>9746287</c:v>
                </c:pt>
              </c:numCache>
            </c:numRef>
          </c:val>
        </c:ser>
        <c:axId val="53583286"/>
        <c:axId val="12487527"/>
      </c:barChart>
      <c:catAx>
        <c:axId val="53583286"/>
        <c:scaling>
          <c:orientation val="minMax"/>
        </c:scaling>
        <c:axPos val="l"/>
        <c:delete val="0"/>
        <c:numFmt formatCode="General" sourceLinked="1"/>
        <c:majorTickMark val="out"/>
        <c:minorTickMark val="none"/>
        <c:tickLblPos val="nextTo"/>
        <c:spPr>
          <a:ln w="3175">
            <a:solidFill>
              <a:srgbClr val="000000"/>
            </a:solidFill>
          </a:ln>
        </c:spPr>
        <c:crossAx val="12487527"/>
        <c:crosses val="autoZero"/>
        <c:auto val="1"/>
        <c:lblOffset val="100"/>
        <c:tickLblSkip val="1"/>
        <c:noMultiLvlLbl val="0"/>
      </c:catAx>
      <c:valAx>
        <c:axId val="12487527"/>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25"/>
              <c:y val="-0.025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583286"/>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Tangerine exports</a:t>
            </a:r>
          </a:p>
        </c:rich>
      </c:tx>
      <c:layout>
        <c:manualLayout>
          <c:xMode val="factor"/>
          <c:yMode val="factor"/>
          <c:x val="0.0275"/>
          <c:y val="-0.0025"/>
        </c:manualLayout>
      </c:layout>
      <c:spPr>
        <a:noFill/>
        <a:ln w="3175">
          <a:noFill/>
        </a:ln>
      </c:spPr>
    </c:title>
    <c:plotArea>
      <c:layout>
        <c:manualLayout>
          <c:xMode val="edge"/>
          <c:yMode val="edge"/>
          <c:x val="0.01375"/>
          <c:y val="0.13025"/>
          <c:w val="0.96125"/>
          <c:h val="0.788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6"/>
            <c:invertIfNegative val="0"/>
            <c:spPr>
              <a:solidFill>
                <a:srgbClr val="000000"/>
              </a:solidFill>
              <a:ln w="12700">
                <a:solidFill>
                  <a:srgbClr val="000000"/>
                </a:solidFill>
              </a:ln>
            </c:spPr>
          </c:dPt>
          <c:dPt>
            <c:idx val="8"/>
            <c:invertIfNegative val="0"/>
            <c:spPr>
              <a:solidFill>
                <a:srgbClr val="BFBFBF"/>
              </a:solidFill>
              <a:ln w="12700">
                <a:solidFill>
                  <a:srgbClr val="000000"/>
                </a:solidFill>
              </a:ln>
            </c:spPr>
          </c:dPt>
          <c:dPt>
            <c:idx val="9"/>
            <c:invertIfNegative val="0"/>
            <c:spPr>
              <a:solidFill>
                <a:srgbClr val="000000"/>
              </a:solidFill>
              <a:ln w="12700">
                <a:solidFill>
                  <a:srgbClr val="000000"/>
                </a:solidFill>
              </a:ln>
            </c:spPr>
          </c:dPt>
          <c:cat>
            <c:strRef>
              <c:f>'[1]Export_Quantity'!$A$2:$A$11</c:f>
              <c:strCache>
                <c:ptCount val="10"/>
                <c:pt idx="0">
                  <c:v>Peru</c:v>
                </c:pt>
                <c:pt idx="1">
                  <c:v>Italy</c:v>
                </c:pt>
                <c:pt idx="2">
                  <c:v>Netherlands</c:v>
                </c:pt>
                <c:pt idx="3">
                  <c:v>Argentina</c:v>
                </c:pt>
                <c:pt idx="4">
                  <c:v>South Africa</c:v>
                </c:pt>
                <c:pt idx="5">
                  <c:v>Pakistan</c:v>
                </c:pt>
                <c:pt idx="6">
                  <c:v>Morocco</c:v>
                </c:pt>
                <c:pt idx="7">
                  <c:v>Turkey</c:v>
                </c:pt>
                <c:pt idx="8">
                  <c:v>China</c:v>
                </c:pt>
                <c:pt idx="9">
                  <c:v>Spain</c:v>
                </c:pt>
              </c:strCache>
            </c:strRef>
          </c:cat>
          <c:val>
            <c:numRef>
              <c:f>'[1]Export_Quantity'!$B$2:$B$11</c:f>
              <c:numCache>
                <c:ptCount val="10"/>
                <c:pt idx="0">
                  <c:v>50223</c:v>
                </c:pt>
                <c:pt idx="1">
                  <c:v>55951</c:v>
                </c:pt>
                <c:pt idx="2">
                  <c:v>89382</c:v>
                </c:pt>
                <c:pt idx="3">
                  <c:v>95194</c:v>
                </c:pt>
                <c:pt idx="4">
                  <c:v>111954</c:v>
                </c:pt>
                <c:pt idx="5">
                  <c:v>214816</c:v>
                </c:pt>
                <c:pt idx="6">
                  <c:v>296097</c:v>
                </c:pt>
                <c:pt idx="7">
                  <c:v>301319</c:v>
                </c:pt>
                <c:pt idx="8">
                  <c:v>609153</c:v>
                </c:pt>
                <c:pt idx="9">
                  <c:v>1471380</c:v>
                </c:pt>
              </c:numCache>
            </c:numRef>
          </c:val>
        </c:ser>
        <c:axId val="45278880"/>
        <c:axId val="4856737"/>
      </c:barChart>
      <c:catAx>
        <c:axId val="45278880"/>
        <c:scaling>
          <c:orientation val="minMax"/>
        </c:scaling>
        <c:axPos val="l"/>
        <c:delete val="0"/>
        <c:numFmt formatCode="General" sourceLinked="1"/>
        <c:majorTickMark val="out"/>
        <c:minorTickMark val="none"/>
        <c:tickLblPos val="nextTo"/>
        <c:spPr>
          <a:ln w="3175">
            <a:solidFill>
              <a:srgbClr val="000000"/>
            </a:solidFill>
          </a:ln>
        </c:spPr>
        <c:crossAx val="4856737"/>
        <c:crosses val="autoZero"/>
        <c:auto val="1"/>
        <c:lblOffset val="100"/>
        <c:tickLblSkip val="1"/>
        <c:noMultiLvlLbl val="0"/>
      </c:catAx>
      <c:valAx>
        <c:axId val="4856737"/>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25"/>
              <c:y val="0.00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278880"/>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Tangerine export values</a:t>
            </a:r>
          </a:p>
        </c:rich>
      </c:tx>
      <c:layout>
        <c:manualLayout>
          <c:xMode val="factor"/>
          <c:yMode val="factor"/>
          <c:x val="0.02725"/>
          <c:y val="-0.00275"/>
        </c:manualLayout>
      </c:layout>
      <c:spPr>
        <a:noFill/>
        <a:ln w="3175">
          <a:noFill/>
        </a:ln>
      </c:spPr>
    </c:title>
    <c:plotArea>
      <c:layout>
        <c:manualLayout>
          <c:xMode val="edge"/>
          <c:yMode val="edge"/>
          <c:x val="0.02025"/>
          <c:y val="0.131"/>
          <c:w val="0.95425"/>
          <c:h val="0.784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12700">
                <a:solidFill>
                  <a:srgbClr val="000000"/>
                </a:solidFill>
              </a:ln>
            </c:spPr>
          </c:dPt>
          <c:dPt>
            <c:idx val="2"/>
            <c:invertIfNegative val="0"/>
            <c:spPr>
              <a:solidFill>
                <a:srgbClr val="000000"/>
              </a:solidFill>
              <a:ln w="12700">
                <a:solidFill>
                  <a:srgbClr val="000000"/>
                </a:solidFill>
              </a:ln>
            </c:spPr>
          </c:dPt>
          <c:dPt>
            <c:idx val="3"/>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000000"/>
              </a:solidFill>
              <a:ln w="12700">
                <a:solidFill>
                  <a:srgbClr val="000000"/>
                </a:solidFill>
              </a:ln>
            </c:spPr>
          </c:dPt>
          <c:dPt>
            <c:idx val="9"/>
            <c:invertIfNegative val="0"/>
            <c:spPr>
              <a:solidFill>
                <a:srgbClr val="000000"/>
              </a:solidFill>
              <a:ln w="12700">
                <a:solidFill>
                  <a:srgbClr val="000000"/>
                </a:solidFill>
              </a:ln>
            </c:spPr>
          </c:dPt>
          <c:cat>
            <c:strRef>
              <c:f>'[1]Export_Value'!$A$2:$A$11</c:f>
              <c:strCache>
                <c:ptCount val="10"/>
                <c:pt idx="0">
                  <c:v>Pakistan</c:v>
                </c:pt>
                <c:pt idx="1">
                  <c:v>United States of America</c:v>
                </c:pt>
                <c:pt idx="2">
                  <c:v>Italy</c:v>
                </c:pt>
                <c:pt idx="3">
                  <c:v>South Africa</c:v>
                </c:pt>
                <c:pt idx="4">
                  <c:v>Argentina</c:v>
                </c:pt>
                <c:pt idx="5">
                  <c:v>Netherlands</c:v>
                </c:pt>
                <c:pt idx="6">
                  <c:v>Turkey</c:v>
                </c:pt>
                <c:pt idx="7">
                  <c:v>Morocco</c:v>
                </c:pt>
                <c:pt idx="8">
                  <c:v>China</c:v>
                </c:pt>
                <c:pt idx="9">
                  <c:v>Spain</c:v>
                </c:pt>
              </c:strCache>
            </c:strRef>
          </c:cat>
          <c:val>
            <c:numRef>
              <c:f>'[1]Export_Value'!$B$2:$B$11</c:f>
              <c:numCache>
                <c:ptCount val="10"/>
                <c:pt idx="0">
                  <c:v>47749</c:v>
                </c:pt>
                <c:pt idx="1">
                  <c:v>47923</c:v>
                </c:pt>
                <c:pt idx="2">
                  <c:v>52212</c:v>
                </c:pt>
                <c:pt idx="3">
                  <c:v>70196</c:v>
                </c:pt>
                <c:pt idx="4">
                  <c:v>73921</c:v>
                </c:pt>
                <c:pt idx="5">
                  <c:v>112142</c:v>
                </c:pt>
                <c:pt idx="6">
                  <c:v>196086</c:v>
                </c:pt>
                <c:pt idx="7">
                  <c:v>209341</c:v>
                </c:pt>
                <c:pt idx="8">
                  <c:v>307276</c:v>
                </c:pt>
                <c:pt idx="9">
                  <c:v>1766230</c:v>
                </c:pt>
              </c:numCache>
            </c:numRef>
          </c:val>
        </c:ser>
        <c:axId val="43710634"/>
        <c:axId val="57851387"/>
      </c:barChart>
      <c:catAx>
        <c:axId val="43710634"/>
        <c:scaling>
          <c:orientation val="minMax"/>
        </c:scaling>
        <c:axPos val="l"/>
        <c:delete val="0"/>
        <c:numFmt formatCode="General" sourceLinked="1"/>
        <c:majorTickMark val="out"/>
        <c:minorTickMark val="none"/>
        <c:tickLblPos val="nextTo"/>
        <c:spPr>
          <a:ln w="3175">
            <a:solidFill>
              <a:srgbClr val="000000"/>
            </a:solidFill>
          </a:ln>
        </c:spPr>
        <c:crossAx val="57851387"/>
        <c:crosses val="autoZero"/>
        <c:auto val="1"/>
        <c:lblOffset val="100"/>
        <c:tickLblSkip val="1"/>
        <c:noMultiLvlLbl val="0"/>
      </c:catAx>
      <c:valAx>
        <c:axId val="57851387"/>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175"/>
              <c:y val="-0.022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3710634"/>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314325</xdr:rowOff>
    </xdr:from>
    <xdr:to>
      <xdr:col>12</xdr:col>
      <xdr:colOff>0</xdr:colOff>
      <xdr:row>26</xdr:row>
      <xdr:rowOff>104775</xdr:rowOff>
    </xdr:to>
    <xdr:graphicFrame>
      <xdr:nvGraphicFramePr>
        <xdr:cNvPr id="1" name="Chart 1"/>
        <xdr:cNvGraphicFramePr/>
      </xdr:nvGraphicFramePr>
      <xdr:xfrm>
        <a:off x="4972050" y="714375"/>
        <a:ext cx="4257675" cy="3838575"/>
      </xdr:xfrm>
      <a:graphic>
        <a:graphicData uri="http://schemas.openxmlformats.org/drawingml/2006/chart">
          <c:chart xmlns:c="http://schemas.openxmlformats.org/drawingml/2006/chart" r:id="rId1"/>
        </a:graphicData>
      </a:graphic>
    </xdr:graphicFrame>
    <xdr:clientData/>
  </xdr:twoCellAnchor>
  <xdr:twoCellAnchor>
    <xdr:from>
      <xdr:col>5</xdr:col>
      <xdr:colOff>19050</xdr:colOff>
      <xdr:row>28</xdr:row>
      <xdr:rowOff>9525</xdr:rowOff>
    </xdr:from>
    <xdr:to>
      <xdr:col>12</xdr:col>
      <xdr:colOff>9525</xdr:colOff>
      <xdr:row>51</xdr:row>
      <xdr:rowOff>133350</xdr:rowOff>
    </xdr:to>
    <xdr:graphicFrame>
      <xdr:nvGraphicFramePr>
        <xdr:cNvPr id="2" name="Chart 2"/>
        <xdr:cNvGraphicFramePr/>
      </xdr:nvGraphicFramePr>
      <xdr:xfrm>
        <a:off x="4981575" y="4781550"/>
        <a:ext cx="4257675" cy="3848100"/>
      </xdr:xfrm>
      <a:graphic>
        <a:graphicData uri="http://schemas.openxmlformats.org/drawingml/2006/chart">
          <c:chart xmlns:c="http://schemas.openxmlformats.org/drawingml/2006/chart" r:id="rId2"/>
        </a:graphicData>
      </a:graphic>
    </xdr:graphicFrame>
    <xdr:clientData/>
  </xdr:twoCellAnchor>
  <xdr:twoCellAnchor>
    <xdr:from>
      <xdr:col>5</xdr:col>
      <xdr:colOff>19050</xdr:colOff>
      <xdr:row>53</xdr:row>
      <xdr:rowOff>28575</xdr:rowOff>
    </xdr:from>
    <xdr:to>
      <xdr:col>12</xdr:col>
      <xdr:colOff>28575</xdr:colOff>
      <xdr:row>75</xdr:row>
      <xdr:rowOff>152400</xdr:rowOff>
    </xdr:to>
    <xdr:graphicFrame>
      <xdr:nvGraphicFramePr>
        <xdr:cNvPr id="3" name="Chart 3"/>
        <xdr:cNvGraphicFramePr/>
      </xdr:nvGraphicFramePr>
      <xdr:xfrm>
        <a:off x="4981575" y="8848725"/>
        <a:ext cx="4276725" cy="36861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2011-Tangeri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ngerines"/>
      <sheetName val="Production_Quantity"/>
      <sheetName val="Export_Quantity"/>
      <sheetName val="Export_Value"/>
    </sheetNames>
    <sheetDataSet>
      <sheetData sheetId="0">
        <row r="2">
          <cell r="A2" t="str">
            <v>Algeria</v>
          </cell>
          <cell r="B2">
            <v>157.155</v>
          </cell>
          <cell r="C2" t="str">
            <v>nd</v>
          </cell>
          <cell r="D2" t="str">
            <v>nd</v>
          </cell>
        </row>
        <row r="3">
          <cell r="A3" t="str">
            <v>Antigua and Barbuda</v>
          </cell>
          <cell r="B3" t="str">
            <v>nd</v>
          </cell>
          <cell r="C3" t="str">
            <v>nd</v>
          </cell>
          <cell r="D3" t="str">
            <v>nd</v>
          </cell>
        </row>
        <row r="4">
          <cell r="A4" t="str">
            <v>Australia</v>
          </cell>
          <cell r="B4">
            <v>90.316</v>
          </cell>
          <cell r="C4">
            <v>22.12</v>
          </cell>
          <cell r="D4">
            <v>27540</v>
          </cell>
        </row>
        <row r="5">
          <cell r="A5" t="str">
            <v>Bahamas</v>
          </cell>
          <cell r="B5" t="str">
            <v>nd</v>
          </cell>
          <cell r="C5" t="str">
            <v>nd</v>
          </cell>
          <cell r="D5" t="str">
            <v>nd</v>
          </cell>
        </row>
        <row r="6">
          <cell r="A6" t="str">
            <v>Barbados</v>
          </cell>
          <cell r="B6" t="str">
            <v>nd</v>
          </cell>
          <cell r="C6" t="str">
            <v>nd</v>
          </cell>
          <cell r="D6" t="str">
            <v>nd</v>
          </cell>
        </row>
        <row r="7">
          <cell r="A7" t="str">
            <v>Belize</v>
          </cell>
          <cell r="B7" t="str">
            <v>nd</v>
          </cell>
          <cell r="C7" t="str">
            <v>nd</v>
          </cell>
          <cell r="D7" t="str">
            <v>nd</v>
          </cell>
        </row>
        <row r="8">
          <cell r="A8" t="str">
            <v>Bermuda</v>
          </cell>
          <cell r="B8" t="str">
            <v>nd</v>
          </cell>
          <cell r="C8" t="str">
            <v>nd</v>
          </cell>
          <cell r="D8" t="str">
            <v>nd</v>
          </cell>
        </row>
        <row r="9">
          <cell r="A9" t="str">
            <v>Cayman Islands</v>
          </cell>
          <cell r="B9" t="str">
            <v>nd</v>
          </cell>
          <cell r="C9" t="str">
            <v>nd</v>
          </cell>
          <cell r="D9" t="str">
            <v>nd</v>
          </cell>
        </row>
        <row r="10">
          <cell r="A10" t="str">
            <v>Chile</v>
          </cell>
          <cell r="B10" t="str">
            <v>nd</v>
          </cell>
          <cell r="C10">
            <v>19.473</v>
          </cell>
          <cell r="D10">
            <v>18774</v>
          </cell>
        </row>
        <row r="11">
          <cell r="A11" t="str">
            <v>Colombia</v>
          </cell>
          <cell r="B11">
            <v>28.898</v>
          </cell>
          <cell r="C11">
            <v>0.031</v>
          </cell>
          <cell r="D11">
            <v>36</v>
          </cell>
        </row>
        <row r="12">
          <cell r="A12" t="str">
            <v>Costa Rica</v>
          </cell>
          <cell r="B12" t="str">
            <v>nd</v>
          </cell>
          <cell r="C12" t="str">
            <v>nd</v>
          </cell>
          <cell r="D12" t="str">
            <v>nd</v>
          </cell>
        </row>
        <row r="13">
          <cell r="A13" t="str">
            <v>Cyprus</v>
          </cell>
          <cell r="B13">
            <v>33.4</v>
          </cell>
          <cell r="C13">
            <v>25.445</v>
          </cell>
          <cell r="D13">
            <v>24447</v>
          </cell>
        </row>
        <row r="14">
          <cell r="A14" t="str">
            <v>Dominica</v>
          </cell>
          <cell r="B14" t="str">
            <v>nd</v>
          </cell>
          <cell r="C14">
            <v>0.033</v>
          </cell>
          <cell r="D14">
            <v>39</v>
          </cell>
        </row>
        <row r="15">
          <cell r="A15" t="str">
            <v>Dominican Republic</v>
          </cell>
          <cell r="B15" t="str">
            <v>nd</v>
          </cell>
          <cell r="C15" t="str">
            <v>nd</v>
          </cell>
          <cell r="D15" t="str">
            <v>nd</v>
          </cell>
        </row>
        <row r="16">
          <cell r="A16" t="str">
            <v>Ecuador</v>
          </cell>
          <cell r="B16">
            <v>30.31</v>
          </cell>
          <cell r="C16">
            <v>4.272</v>
          </cell>
          <cell r="D16">
            <v>296</v>
          </cell>
        </row>
        <row r="17">
          <cell r="A17" t="str">
            <v>El Salvador</v>
          </cell>
          <cell r="B17">
            <v>5.914</v>
          </cell>
          <cell r="C17">
            <v>0.001</v>
          </cell>
          <cell r="D17">
            <v>1</v>
          </cell>
        </row>
        <row r="18">
          <cell r="A18" t="str">
            <v>Greece</v>
          </cell>
          <cell r="B18">
            <v>119.354</v>
          </cell>
          <cell r="C18">
            <v>28.533</v>
          </cell>
          <cell r="D18">
            <v>22261</v>
          </cell>
        </row>
        <row r="19">
          <cell r="A19" t="str">
            <v>Grenada</v>
          </cell>
          <cell r="B19" t="str">
            <v>nd</v>
          </cell>
          <cell r="C19" t="str">
            <v>nd</v>
          </cell>
          <cell r="D19" t="str">
            <v>nd</v>
          </cell>
        </row>
        <row r="20">
          <cell r="A20" t="str">
            <v>Guadeloupe</v>
          </cell>
          <cell r="B20">
            <v>0.026</v>
          </cell>
          <cell r="C20" t="str">
            <v>nd</v>
          </cell>
          <cell r="D20" t="str">
            <v>nd</v>
          </cell>
        </row>
        <row r="21">
          <cell r="A21" t="str">
            <v>Guatemala</v>
          </cell>
          <cell r="B21" t="str">
            <v>nd</v>
          </cell>
          <cell r="C21">
            <v>0.113</v>
          </cell>
          <cell r="D21">
            <v>36</v>
          </cell>
        </row>
        <row r="22">
          <cell r="A22" t="str">
            <v>Haiti</v>
          </cell>
          <cell r="B22">
            <v>15.342</v>
          </cell>
          <cell r="C22" t="str">
            <v>nd</v>
          </cell>
          <cell r="D22" t="str">
            <v>nd</v>
          </cell>
        </row>
        <row r="23">
          <cell r="A23" t="str">
            <v>Honduras</v>
          </cell>
          <cell r="B23" t="str">
            <v>nd</v>
          </cell>
          <cell r="C23">
            <v>0.198</v>
          </cell>
          <cell r="D23">
            <v>54</v>
          </cell>
        </row>
        <row r="24">
          <cell r="A24" t="str">
            <v>Israel</v>
          </cell>
          <cell r="B24">
            <v>129.989</v>
          </cell>
          <cell r="C24">
            <v>17.519</v>
          </cell>
          <cell r="D24">
            <v>23539</v>
          </cell>
        </row>
        <row r="25">
          <cell r="A25" t="str">
            <v>Italy</v>
          </cell>
          <cell r="B25">
            <v>863.9</v>
          </cell>
          <cell r="C25">
            <v>55.951</v>
          </cell>
          <cell r="D25">
            <v>52212</v>
          </cell>
        </row>
        <row r="26">
          <cell r="A26" t="str">
            <v>Jamaica</v>
          </cell>
          <cell r="B26">
            <v>11.108</v>
          </cell>
          <cell r="C26">
            <v>1.285</v>
          </cell>
          <cell r="D26">
            <v>941</v>
          </cell>
        </row>
        <row r="27">
          <cell r="A27" t="str">
            <v>Martinique</v>
          </cell>
          <cell r="B27" t="str">
            <v>nd</v>
          </cell>
          <cell r="C27" t="str">
            <v>nd</v>
          </cell>
          <cell r="D27" t="str">
            <v>nd</v>
          </cell>
        </row>
        <row r="28">
          <cell r="A28" t="str">
            <v>Mexico</v>
          </cell>
          <cell r="B28">
            <v>442.108</v>
          </cell>
          <cell r="C28">
            <v>6.368</v>
          </cell>
          <cell r="D28">
            <v>3864</v>
          </cell>
        </row>
        <row r="29">
          <cell r="A29" t="str">
            <v>Montserrat</v>
          </cell>
          <cell r="B29" t="str">
            <v>nd</v>
          </cell>
          <cell r="C29" t="str">
            <v>nd</v>
          </cell>
          <cell r="D29" t="str">
            <v>nd</v>
          </cell>
        </row>
        <row r="30">
          <cell r="A30" t="str">
            <v>Morocco</v>
          </cell>
          <cell r="B30">
            <v>522</v>
          </cell>
          <cell r="C30">
            <v>296.097</v>
          </cell>
          <cell r="D30">
            <v>209341</v>
          </cell>
        </row>
        <row r="31">
          <cell r="A31" t="str">
            <v>Panama</v>
          </cell>
          <cell r="B31" t="str">
            <v>nd</v>
          </cell>
          <cell r="C31" t="str">
            <v>nd</v>
          </cell>
          <cell r="D31" t="str">
            <v>nd</v>
          </cell>
        </row>
        <row r="32">
          <cell r="A32" t="str">
            <v>Peru</v>
          </cell>
          <cell r="B32">
            <v>165.976</v>
          </cell>
          <cell r="C32">
            <v>50.223</v>
          </cell>
          <cell r="D32">
            <v>41272</v>
          </cell>
        </row>
        <row r="33">
          <cell r="A33" t="str">
            <v>South Africa</v>
          </cell>
          <cell r="B33">
            <v>145</v>
          </cell>
          <cell r="C33">
            <v>111.954</v>
          </cell>
          <cell r="D33">
            <v>70196</v>
          </cell>
        </row>
        <row r="34">
          <cell r="A34" t="str">
            <v>Spain</v>
          </cell>
          <cell r="B34">
            <v>2026.2</v>
          </cell>
          <cell r="C34">
            <v>1471.38</v>
          </cell>
          <cell r="D34">
            <v>1766230</v>
          </cell>
        </row>
        <row r="35">
          <cell r="A35" t="str">
            <v>St. Kitts and Nevis</v>
          </cell>
          <cell r="B35" t="str">
            <v>nd</v>
          </cell>
          <cell r="C35" t="str">
            <v>nd</v>
          </cell>
          <cell r="D35" t="str">
            <v>nd</v>
          </cell>
        </row>
        <row r="36">
          <cell r="A36" t="str">
            <v>St. Lucia</v>
          </cell>
          <cell r="B36" t="str">
            <v>nd</v>
          </cell>
          <cell r="C36" t="str">
            <v>nd</v>
          </cell>
          <cell r="D36" t="str">
            <v>nd</v>
          </cell>
        </row>
        <row r="37">
          <cell r="A37" t="str">
            <v>St. Vincent and the Grenadines</v>
          </cell>
          <cell r="B37" t="str">
            <v>nd</v>
          </cell>
          <cell r="C37" t="str">
            <v>nd</v>
          </cell>
          <cell r="D37" t="str">
            <v>nd</v>
          </cell>
        </row>
        <row r="38">
          <cell r="A38" t="str">
            <v>Trinidad and Tobago</v>
          </cell>
          <cell r="B38" t="str">
            <v>nd</v>
          </cell>
          <cell r="C38">
            <v>0.003</v>
          </cell>
          <cell r="D38">
            <v>2</v>
          </cell>
        </row>
        <row r="39">
          <cell r="A39" t="str">
            <v>Tunisia</v>
          </cell>
          <cell r="B39">
            <v>35</v>
          </cell>
          <cell r="C39">
            <v>0.001</v>
          </cell>
          <cell r="D39">
            <v>2</v>
          </cell>
        </row>
        <row r="40">
          <cell r="A40" t="str">
            <v>Venezuela</v>
          </cell>
          <cell r="B40" t="str">
            <v>nd</v>
          </cell>
          <cell r="C40" t="str">
            <v>nd</v>
          </cell>
          <cell r="D40" t="str">
            <v>nd</v>
          </cell>
        </row>
      </sheetData>
      <sheetData sheetId="1">
        <row r="2">
          <cell r="A2" t="str">
            <v>Iran (Islamic Republic of)</v>
          </cell>
          <cell r="B2">
            <v>566548</v>
          </cell>
        </row>
        <row r="3">
          <cell r="A3" t="str">
            <v>Republic of Korea</v>
          </cell>
          <cell r="B3">
            <v>620000</v>
          </cell>
        </row>
        <row r="4">
          <cell r="A4" t="str">
            <v>Thailand</v>
          </cell>
          <cell r="B4">
            <v>729260</v>
          </cell>
        </row>
        <row r="5">
          <cell r="A5" t="str">
            <v>Egypt</v>
          </cell>
          <cell r="B5">
            <v>760000</v>
          </cell>
        </row>
        <row r="6">
          <cell r="A6" t="str">
            <v>Turkey</v>
          </cell>
          <cell r="B6">
            <v>846390</v>
          </cell>
        </row>
        <row r="7">
          <cell r="A7" t="str">
            <v>Italy</v>
          </cell>
          <cell r="B7">
            <v>863900</v>
          </cell>
        </row>
        <row r="8">
          <cell r="A8" t="str">
            <v>Japan</v>
          </cell>
          <cell r="B8">
            <v>1018000</v>
          </cell>
        </row>
        <row r="9">
          <cell r="A9" t="str">
            <v>Brazil</v>
          </cell>
          <cell r="B9">
            <v>1094430</v>
          </cell>
        </row>
        <row r="10">
          <cell r="A10" t="str">
            <v>Spain</v>
          </cell>
          <cell r="B10">
            <v>2026200</v>
          </cell>
        </row>
        <row r="11">
          <cell r="A11" t="str">
            <v>China</v>
          </cell>
          <cell r="B11">
            <v>9746287</v>
          </cell>
        </row>
        <row r="13">
          <cell r="B13">
            <v>554320</v>
          </cell>
        </row>
        <row r="14">
          <cell r="B14">
            <v>522000</v>
          </cell>
        </row>
        <row r="15">
          <cell r="B15">
            <v>442108</v>
          </cell>
        </row>
        <row r="16">
          <cell r="B16">
            <v>401880</v>
          </cell>
        </row>
        <row r="17">
          <cell r="B17">
            <v>300000</v>
          </cell>
        </row>
        <row r="18">
          <cell r="B18">
            <v>172058</v>
          </cell>
        </row>
        <row r="19">
          <cell r="B19">
            <v>165976</v>
          </cell>
        </row>
        <row r="20">
          <cell r="B20">
            <v>157155</v>
          </cell>
        </row>
        <row r="21">
          <cell r="B21">
            <v>145000</v>
          </cell>
        </row>
        <row r="22">
          <cell r="B22">
            <v>129989</v>
          </cell>
        </row>
        <row r="23">
          <cell r="B23">
            <v>119354</v>
          </cell>
        </row>
        <row r="24">
          <cell r="B24">
            <v>92777</v>
          </cell>
        </row>
        <row r="25">
          <cell r="B25">
            <v>90500</v>
          </cell>
        </row>
        <row r="26">
          <cell r="B26">
            <v>90316</v>
          </cell>
        </row>
        <row r="27">
          <cell r="B27">
            <v>70000</v>
          </cell>
        </row>
        <row r="28">
          <cell r="B28">
            <v>64369</v>
          </cell>
        </row>
        <row r="29">
          <cell r="B29">
            <v>45400</v>
          </cell>
        </row>
        <row r="30">
          <cell r="B30">
            <v>39963</v>
          </cell>
        </row>
        <row r="31">
          <cell r="B31">
            <v>37500</v>
          </cell>
        </row>
        <row r="32">
          <cell r="B32">
            <v>35000</v>
          </cell>
        </row>
        <row r="33">
          <cell r="B33">
            <v>35000</v>
          </cell>
        </row>
        <row r="34">
          <cell r="B34">
            <v>33400</v>
          </cell>
        </row>
        <row r="35">
          <cell r="B35">
            <v>32544</v>
          </cell>
        </row>
        <row r="36">
          <cell r="B36">
            <v>31428</v>
          </cell>
        </row>
        <row r="37">
          <cell r="B37">
            <v>30310</v>
          </cell>
        </row>
        <row r="38">
          <cell r="B38">
            <v>28898</v>
          </cell>
        </row>
        <row r="39">
          <cell r="B39">
            <v>28800</v>
          </cell>
        </row>
        <row r="40">
          <cell r="B40">
            <v>27199</v>
          </cell>
        </row>
        <row r="41">
          <cell r="B41">
            <v>25478</v>
          </cell>
        </row>
        <row r="42">
          <cell r="B42">
            <v>25023</v>
          </cell>
        </row>
        <row r="43">
          <cell r="B43">
            <v>22216</v>
          </cell>
        </row>
        <row r="44">
          <cell r="B44">
            <v>20379</v>
          </cell>
        </row>
        <row r="45">
          <cell r="B45">
            <v>15342</v>
          </cell>
        </row>
        <row r="46">
          <cell r="B46">
            <v>15170</v>
          </cell>
        </row>
        <row r="47">
          <cell r="B47">
            <v>11108</v>
          </cell>
        </row>
        <row r="48">
          <cell r="B48">
            <v>10805</v>
          </cell>
        </row>
        <row r="49">
          <cell r="B49">
            <v>10508</v>
          </cell>
        </row>
        <row r="50">
          <cell r="B50">
            <v>8100</v>
          </cell>
        </row>
        <row r="51">
          <cell r="B51">
            <v>7690</v>
          </cell>
        </row>
        <row r="52">
          <cell r="B52">
            <v>7672</v>
          </cell>
        </row>
        <row r="53">
          <cell r="B53">
            <v>5914</v>
          </cell>
        </row>
        <row r="54">
          <cell r="B54">
            <v>3765</v>
          </cell>
        </row>
        <row r="55">
          <cell r="B55">
            <v>2900</v>
          </cell>
        </row>
        <row r="56">
          <cell r="B56">
            <v>2360</v>
          </cell>
        </row>
        <row r="57">
          <cell r="B57">
            <v>2063</v>
          </cell>
        </row>
        <row r="58">
          <cell r="B58">
            <v>1466</v>
          </cell>
        </row>
        <row r="59">
          <cell r="B59">
            <v>1363</v>
          </cell>
        </row>
        <row r="60">
          <cell r="B60">
            <v>1200</v>
          </cell>
        </row>
        <row r="61">
          <cell r="B61">
            <v>583</v>
          </cell>
        </row>
        <row r="62">
          <cell r="B62">
            <v>403</v>
          </cell>
        </row>
        <row r="63">
          <cell r="B63">
            <v>325</v>
          </cell>
        </row>
        <row r="64">
          <cell r="B64">
            <v>165</v>
          </cell>
        </row>
        <row r="65">
          <cell r="B65">
            <v>151</v>
          </cell>
        </row>
        <row r="66">
          <cell r="B66">
            <v>90</v>
          </cell>
        </row>
        <row r="67">
          <cell r="B67">
            <v>26</v>
          </cell>
        </row>
        <row r="68">
          <cell r="B68">
            <v>23</v>
          </cell>
        </row>
        <row r="69">
          <cell r="B69">
            <v>2</v>
          </cell>
        </row>
        <row r="72">
          <cell r="B72">
            <v>21994669</v>
          </cell>
        </row>
      </sheetData>
      <sheetData sheetId="2">
        <row r="2">
          <cell r="A2" t="str">
            <v>Peru</v>
          </cell>
          <cell r="B2">
            <v>50223</v>
          </cell>
        </row>
        <row r="3">
          <cell r="A3" t="str">
            <v>Italy</v>
          </cell>
          <cell r="B3">
            <v>55951</v>
          </cell>
        </row>
        <row r="4">
          <cell r="A4" t="str">
            <v>Netherlands</v>
          </cell>
          <cell r="B4">
            <v>89382</v>
          </cell>
        </row>
        <row r="5">
          <cell r="A5" t="str">
            <v>Argentina</v>
          </cell>
          <cell r="B5">
            <v>95194</v>
          </cell>
        </row>
        <row r="6">
          <cell r="A6" t="str">
            <v>South Africa</v>
          </cell>
          <cell r="B6">
            <v>111954</v>
          </cell>
        </row>
        <row r="7">
          <cell r="A7" t="str">
            <v>Pakistan</v>
          </cell>
          <cell r="B7">
            <v>214816</v>
          </cell>
        </row>
        <row r="8">
          <cell r="A8" t="str">
            <v>Morocco</v>
          </cell>
          <cell r="B8">
            <v>296097</v>
          </cell>
        </row>
        <row r="9">
          <cell r="A9" t="str">
            <v>Turkey</v>
          </cell>
          <cell r="B9">
            <v>301319</v>
          </cell>
        </row>
        <row r="10">
          <cell r="A10" t="str">
            <v>China</v>
          </cell>
          <cell r="B10">
            <v>609153</v>
          </cell>
        </row>
        <row r="11">
          <cell r="A11" t="str">
            <v>Spain</v>
          </cell>
          <cell r="B11">
            <v>1471380</v>
          </cell>
        </row>
        <row r="13">
          <cell r="B13">
            <v>38891</v>
          </cell>
        </row>
        <row r="14">
          <cell r="B14">
            <v>36679</v>
          </cell>
        </row>
        <row r="15">
          <cell r="B15">
            <v>28533</v>
          </cell>
        </row>
        <row r="16">
          <cell r="B16">
            <v>25445</v>
          </cell>
        </row>
        <row r="17">
          <cell r="B17">
            <v>23629</v>
          </cell>
        </row>
        <row r="18">
          <cell r="B18">
            <v>22120</v>
          </cell>
        </row>
        <row r="19">
          <cell r="B19">
            <v>21836</v>
          </cell>
        </row>
        <row r="20">
          <cell r="B20">
            <v>21073</v>
          </cell>
        </row>
        <row r="21">
          <cell r="B21">
            <v>20812</v>
          </cell>
        </row>
        <row r="22">
          <cell r="B22">
            <v>20676</v>
          </cell>
        </row>
        <row r="23">
          <cell r="B23">
            <v>20566</v>
          </cell>
        </row>
        <row r="24">
          <cell r="B24">
            <v>19473</v>
          </cell>
        </row>
        <row r="25">
          <cell r="B25">
            <v>17519</v>
          </cell>
        </row>
        <row r="26">
          <cell r="B26">
            <v>16633</v>
          </cell>
        </row>
        <row r="27">
          <cell r="B27">
            <v>15570</v>
          </cell>
        </row>
        <row r="28">
          <cell r="B28">
            <v>13622</v>
          </cell>
        </row>
        <row r="29">
          <cell r="B29">
            <v>12253</v>
          </cell>
        </row>
        <row r="30">
          <cell r="B30">
            <v>10785</v>
          </cell>
        </row>
        <row r="31">
          <cell r="B31">
            <v>10721</v>
          </cell>
        </row>
        <row r="32">
          <cell r="B32">
            <v>9269</v>
          </cell>
        </row>
        <row r="33">
          <cell r="B33">
            <v>7444</v>
          </cell>
        </row>
        <row r="34">
          <cell r="B34">
            <v>6761</v>
          </cell>
        </row>
        <row r="35">
          <cell r="B35">
            <v>6368</v>
          </cell>
        </row>
        <row r="36">
          <cell r="B36">
            <v>5628</v>
          </cell>
        </row>
        <row r="37">
          <cell r="B37">
            <v>4854</v>
          </cell>
        </row>
        <row r="38">
          <cell r="B38">
            <v>4276</v>
          </cell>
        </row>
        <row r="39">
          <cell r="B39">
            <v>4272</v>
          </cell>
        </row>
        <row r="40">
          <cell r="B40">
            <v>3608</v>
          </cell>
        </row>
        <row r="41">
          <cell r="B41">
            <v>3590</v>
          </cell>
        </row>
        <row r="42">
          <cell r="B42">
            <v>3408</v>
          </cell>
        </row>
        <row r="43">
          <cell r="B43">
            <v>3136</v>
          </cell>
        </row>
        <row r="44">
          <cell r="B44">
            <v>2576</v>
          </cell>
        </row>
        <row r="45">
          <cell r="B45">
            <v>2536</v>
          </cell>
        </row>
        <row r="46">
          <cell r="B46">
            <v>2073</v>
          </cell>
        </row>
        <row r="47">
          <cell r="B47">
            <v>1924</v>
          </cell>
        </row>
        <row r="48">
          <cell r="B48">
            <v>1856</v>
          </cell>
        </row>
        <row r="49">
          <cell r="B49">
            <v>1390</v>
          </cell>
        </row>
        <row r="50">
          <cell r="B50">
            <v>1285</v>
          </cell>
        </row>
        <row r="51">
          <cell r="B51">
            <v>1138</v>
          </cell>
        </row>
        <row r="52">
          <cell r="B52">
            <v>767</v>
          </cell>
        </row>
        <row r="53">
          <cell r="B53">
            <v>695</v>
          </cell>
        </row>
        <row r="54">
          <cell r="B54">
            <v>604</v>
          </cell>
        </row>
        <row r="55">
          <cell r="B55">
            <v>575</v>
          </cell>
        </row>
        <row r="56">
          <cell r="B56">
            <v>429</v>
          </cell>
        </row>
        <row r="57">
          <cell r="B57">
            <v>351</v>
          </cell>
        </row>
        <row r="58">
          <cell r="B58">
            <v>318</v>
          </cell>
        </row>
        <row r="59">
          <cell r="B59">
            <v>295</v>
          </cell>
        </row>
        <row r="60">
          <cell r="B60">
            <v>277</v>
          </cell>
        </row>
        <row r="61">
          <cell r="B61">
            <v>261</v>
          </cell>
        </row>
        <row r="62">
          <cell r="B62">
            <v>259</v>
          </cell>
        </row>
        <row r="63">
          <cell r="B63">
            <v>220</v>
          </cell>
        </row>
        <row r="64">
          <cell r="B64">
            <v>212</v>
          </cell>
        </row>
        <row r="65">
          <cell r="B65">
            <v>198</v>
          </cell>
        </row>
        <row r="66">
          <cell r="B66">
            <v>179</v>
          </cell>
        </row>
        <row r="67">
          <cell r="B67">
            <v>171</v>
          </cell>
        </row>
        <row r="68">
          <cell r="B68">
            <v>113</v>
          </cell>
        </row>
        <row r="69">
          <cell r="B69">
            <v>107</v>
          </cell>
        </row>
        <row r="70">
          <cell r="B70">
            <v>90</v>
          </cell>
        </row>
        <row r="71">
          <cell r="B71">
            <v>78</v>
          </cell>
        </row>
        <row r="72">
          <cell r="B72">
            <v>77</v>
          </cell>
        </row>
        <row r="73">
          <cell r="B73">
            <v>75</v>
          </cell>
        </row>
        <row r="74">
          <cell r="B74">
            <v>62</v>
          </cell>
        </row>
        <row r="75">
          <cell r="B75">
            <v>59</v>
          </cell>
        </row>
        <row r="76">
          <cell r="B76">
            <v>58</v>
          </cell>
        </row>
        <row r="77">
          <cell r="B77">
            <v>47</v>
          </cell>
        </row>
        <row r="78">
          <cell r="B78">
            <v>46</v>
          </cell>
        </row>
        <row r="79">
          <cell r="B79">
            <v>33</v>
          </cell>
        </row>
        <row r="80">
          <cell r="B80">
            <v>31</v>
          </cell>
        </row>
        <row r="81">
          <cell r="B81">
            <v>31</v>
          </cell>
        </row>
        <row r="82">
          <cell r="B82">
            <v>28</v>
          </cell>
        </row>
        <row r="83">
          <cell r="B83">
            <v>26</v>
          </cell>
        </row>
        <row r="84">
          <cell r="B84">
            <v>22</v>
          </cell>
        </row>
        <row r="85">
          <cell r="B85">
            <v>19</v>
          </cell>
        </row>
        <row r="86">
          <cell r="B86">
            <v>18</v>
          </cell>
        </row>
        <row r="87">
          <cell r="B87">
            <v>15</v>
          </cell>
        </row>
        <row r="88">
          <cell r="B88">
            <v>8</v>
          </cell>
        </row>
        <row r="89">
          <cell r="B89">
            <v>4</v>
          </cell>
        </row>
        <row r="90">
          <cell r="B90">
            <v>3</v>
          </cell>
        </row>
        <row r="91">
          <cell r="B91">
            <v>3</v>
          </cell>
        </row>
        <row r="92">
          <cell r="B92">
            <v>2</v>
          </cell>
        </row>
        <row r="93">
          <cell r="B93">
            <v>2</v>
          </cell>
        </row>
        <row r="94">
          <cell r="B94">
            <v>2</v>
          </cell>
        </row>
        <row r="95">
          <cell r="B95">
            <v>2</v>
          </cell>
        </row>
        <row r="96">
          <cell r="B96">
            <v>1</v>
          </cell>
        </row>
        <row r="97">
          <cell r="B97">
            <v>1</v>
          </cell>
        </row>
        <row r="98">
          <cell r="B98">
            <v>1</v>
          </cell>
        </row>
        <row r="99">
          <cell r="B99">
            <v>1</v>
          </cell>
        </row>
        <row r="102">
          <cell r="B102">
            <v>3739894</v>
          </cell>
        </row>
      </sheetData>
      <sheetData sheetId="3">
        <row r="2">
          <cell r="A2" t="str">
            <v>Pakistan</v>
          </cell>
          <cell r="B2">
            <v>47749</v>
          </cell>
        </row>
        <row r="3">
          <cell r="A3" t="str">
            <v>United States of America</v>
          </cell>
          <cell r="B3">
            <v>47923</v>
          </cell>
        </row>
        <row r="4">
          <cell r="A4" t="str">
            <v>Italy</v>
          </cell>
          <cell r="B4">
            <v>52212</v>
          </cell>
        </row>
        <row r="5">
          <cell r="A5" t="str">
            <v>South Africa</v>
          </cell>
          <cell r="B5">
            <v>70196</v>
          </cell>
        </row>
        <row r="6">
          <cell r="A6" t="str">
            <v>Argentina</v>
          </cell>
          <cell r="B6">
            <v>73921</v>
          </cell>
        </row>
        <row r="7">
          <cell r="A7" t="str">
            <v>Netherlands</v>
          </cell>
          <cell r="B7">
            <v>112142</v>
          </cell>
        </row>
        <row r="8">
          <cell r="A8" t="str">
            <v>Turkey</v>
          </cell>
          <cell r="B8">
            <v>196086</v>
          </cell>
        </row>
        <row r="9">
          <cell r="A9" t="str">
            <v>Morocco</v>
          </cell>
          <cell r="B9">
            <v>209341</v>
          </cell>
        </row>
        <row r="10">
          <cell r="A10" t="str">
            <v>China</v>
          </cell>
          <cell r="B10">
            <v>307276</v>
          </cell>
        </row>
        <row r="11">
          <cell r="A11" t="str">
            <v>Spain</v>
          </cell>
          <cell r="B11">
            <v>1766230</v>
          </cell>
        </row>
        <row r="13">
          <cell r="B13">
            <v>41272</v>
          </cell>
        </row>
        <row r="14">
          <cell r="B14">
            <v>30326</v>
          </cell>
        </row>
        <row r="15">
          <cell r="B15">
            <v>30028</v>
          </cell>
        </row>
        <row r="16">
          <cell r="B16">
            <v>27540</v>
          </cell>
        </row>
        <row r="17">
          <cell r="B17">
            <v>24771</v>
          </cell>
        </row>
        <row r="18">
          <cell r="B18">
            <v>24447</v>
          </cell>
        </row>
        <row r="19">
          <cell r="B19">
            <v>23539</v>
          </cell>
        </row>
        <row r="20">
          <cell r="B20">
            <v>22261</v>
          </cell>
        </row>
        <row r="21">
          <cell r="B21">
            <v>19044</v>
          </cell>
        </row>
        <row r="22">
          <cell r="B22">
            <v>18774</v>
          </cell>
        </row>
        <row r="23">
          <cell r="B23">
            <v>17124</v>
          </cell>
        </row>
        <row r="24">
          <cell r="B24">
            <v>13000</v>
          </cell>
        </row>
        <row r="25">
          <cell r="B25">
            <v>12780</v>
          </cell>
        </row>
        <row r="26">
          <cell r="B26">
            <v>9877</v>
          </cell>
        </row>
        <row r="27">
          <cell r="B27">
            <v>9136</v>
          </cell>
        </row>
        <row r="28">
          <cell r="B28">
            <v>8903</v>
          </cell>
        </row>
        <row r="29">
          <cell r="B29">
            <v>8096</v>
          </cell>
        </row>
        <row r="30">
          <cell r="B30">
            <v>6086</v>
          </cell>
        </row>
        <row r="31">
          <cell r="B31">
            <v>5857</v>
          </cell>
        </row>
        <row r="32">
          <cell r="B32">
            <v>5776</v>
          </cell>
        </row>
        <row r="33">
          <cell r="B33">
            <v>5296</v>
          </cell>
        </row>
        <row r="34">
          <cell r="B34">
            <v>4838</v>
          </cell>
        </row>
        <row r="35">
          <cell r="B35">
            <v>4565</v>
          </cell>
        </row>
        <row r="36">
          <cell r="B36">
            <v>4265</v>
          </cell>
        </row>
        <row r="37">
          <cell r="B37">
            <v>4160</v>
          </cell>
        </row>
        <row r="38">
          <cell r="B38">
            <v>4026</v>
          </cell>
        </row>
        <row r="39">
          <cell r="B39">
            <v>3864</v>
          </cell>
        </row>
        <row r="40">
          <cell r="B40">
            <v>3738</v>
          </cell>
        </row>
        <row r="41">
          <cell r="B41">
            <v>3398</v>
          </cell>
        </row>
        <row r="42">
          <cell r="B42">
            <v>2521</v>
          </cell>
        </row>
        <row r="43">
          <cell r="B43">
            <v>1972</v>
          </cell>
        </row>
        <row r="44">
          <cell r="B44">
            <v>1963</v>
          </cell>
        </row>
        <row r="45">
          <cell r="B45">
            <v>1921</v>
          </cell>
        </row>
        <row r="46">
          <cell r="B46">
            <v>1831</v>
          </cell>
        </row>
        <row r="47">
          <cell r="B47">
            <v>1513</v>
          </cell>
        </row>
        <row r="48">
          <cell r="B48">
            <v>1427</v>
          </cell>
        </row>
        <row r="49">
          <cell r="B49">
            <v>1378</v>
          </cell>
        </row>
        <row r="50">
          <cell r="B50">
            <v>1314</v>
          </cell>
        </row>
        <row r="51">
          <cell r="B51">
            <v>1128</v>
          </cell>
        </row>
        <row r="52">
          <cell r="B52">
            <v>941</v>
          </cell>
        </row>
        <row r="53">
          <cell r="B53">
            <v>488</v>
          </cell>
        </row>
        <row r="54">
          <cell r="B54">
            <v>349</v>
          </cell>
        </row>
        <row r="55">
          <cell r="B55">
            <v>332</v>
          </cell>
        </row>
        <row r="56">
          <cell r="B56">
            <v>296</v>
          </cell>
        </row>
        <row r="57">
          <cell r="B57">
            <v>213</v>
          </cell>
        </row>
        <row r="58">
          <cell r="B58">
            <v>204</v>
          </cell>
        </row>
        <row r="59">
          <cell r="B59">
            <v>200</v>
          </cell>
        </row>
        <row r="60">
          <cell r="B60">
            <v>173</v>
          </cell>
        </row>
        <row r="61">
          <cell r="B61">
            <v>141</v>
          </cell>
        </row>
        <row r="62">
          <cell r="B62">
            <v>137</v>
          </cell>
        </row>
        <row r="63">
          <cell r="B63">
            <v>79</v>
          </cell>
        </row>
        <row r="64">
          <cell r="B64">
            <v>77</v>
          </cell>
        </row>
        <row r="65">
          <cell r="B65">
            <v>61</v>
          </cell>
        </row>
        <row r="66">
          <cell r="B66">
            <v>56</v>
          </cell>
        </row>
        <row r="67">
          <cell r="B67">
            <v>54</v>
          </cell>
        </row>
        <row r="68">
          <cell r="B68">
            <v>54</v>
          </cell>
        </row>
        <row r="69">
          <cell r="B69">
            <v>43</v>
          </cell>
        </row>
        <row r="70">
          <cell r="B70">
            <v>39</v>
          </cell>
        </row>
        <row r="71">
          <cell r="B71">
            <v>37</v>
          </cell>
        </row>
        <row r="72">
          <cell r="B72">
            <v>37</v>
          </cell>
        </row>
        <row r="73">
          <cell r="B73">
            <v>36</v>
          </cell>
        </row>
        <row r="74">
          <cell r="B74">
            <v>36</v>
          </cell>
        </row>
        <row r="75">
          <cell r="B75">
            <v>32</v>
          </cell>
        </row>
        <row r="76">
          <cell r="B76">
            <v>31</v>
          </cell>
        </row>
        <row r="77">
          <cell r="B77">
            <v>29</v>
          </cell>
        </row>
        <row r="78">
          <cell r="B78">
            <v>28</v>
          </cell>
        </row>
        <row r="79">
          <cell r="B79">
            <v>26</v>
          </cell>
        </row>
        <row r="80">
          <cell r="B80">
            <v>18</v>
          </cell>
        </row>
        <row r="81">
          <cell r="B81">
            <v>17</v>
          </cell>
        </row>
        <row r="82">
          <cell r="B82">
            <v>15</v>
          </cell>
        </row>
        <row r="83">
          <cell r="B83">
            <v>14</v>
          </cell>
        </row>
        <row r="84">
          <cell r="B84">
            <v>13</v>
          </cell>
        </row>
        <row r="85">
          <cell r="B85">
            <v>12</v>
          </cell>
        </row>
        <row r="86">
          <cell r="B86">
            <v>7</v>
          </cell>
        </row>
        <row r="87">
          <cell r="B87">
            <v>6</v>
          </cell>
        </row>
        <row r="88">
          <cell r="B88">
            <v>6</v>
          </cell>
        </row>
        <row r="89">
          <cell r="B89">
            <v>3</v>
          </cell>
        </row>
        <row r="90">
          <cell r="B90">
            <v>2</v>
          </cell>
        </row>
        <row r="91">
          <cell r="B91">
            <v>2</v>
          </cell>
        </row>
        <row r="92">
          <cell r="B92">
            <v>2</v>
          </cell>
        </row>
        <row r="93">
          <cell r="B93">
            <v>2</v>
          </cell>
        </row>
        <row r="94">
          <cell r="B94">
            <v>2</v>
          </cell>
        </row>
        <row r="95">
          <cell r="B95">
            <v>1</v>
          </cell>
        </row>
        <row r="96">
          <cell r="B96">
            <v>1</v>
          </cell>
        </row>
        <row r="97">
          <cell r="B97">
            <v>1</v>
          </cell>
        </row>
        <row r="98">
          <cell r="B98">
            <v>1</v>
          </cell>
        </row>
        <row r="101">
          <cell r="B101">
            <v>3253262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1">
      <selection activeCell="C90" sqref="C90"/>
    </sheetView>
  </sheetViews>
  <sheetFormatPr defaultColWidth="9.140625" defaultRowHeight="12.75"/>
  <cols>
    <col min="1" max="1" width="26.7109375" style="2" customWidth="1"/>
    <col min="2" max="4" width="15.00390625" style="2" customWidth="1"/>
    <col min="5" max="5" width="2.7109375" style="2" customWidth="1"/>
    <col min="6" max="16384" width="9.140625" style="2" customWidth="1"/>
  </cols>
  <sheetData>
    <row r="1" spans="1:12" ht="15.75" customHeight="1">
      <c r="A1" s="27" t="s">
        <v>160</v>
      </c>
      <c r="B1" s="27"/>
      <c r="C1" s="27"/>
      <c r="D1" s="27"/>
      <c r="E1" s="27"/>
      <c r="F1" s="27"/>
      <c r="G1" s="27"/>
      <c r="H1" s="27"/>
      <c r="I1" s="27"/>
      <c r="J1" s="27"/>
      <c r="K1" s="27"/>
      <c r="L1" s="27"/>
    </row>
    <row r="2" spans="1:7" ht="15.75">
      <c r="A2" s="3"/>
      <c r="B2" s="3"/>
      <c r="C2" s="3"/>
      <c r="D2" s="3"/>
      <c r="E2" s="4"/>
      <c r="F2" s="4"/>
      <c r="G2" s="4"/>
    </row>
    <row r="3" spans="1:12" ht="25.5" customHeight="1">
      <c r="A3" s="28" t="s">
        <v>161</v>
      </c>
      <c r="B3" s="29"/>
      <c r="C3" s="29"/>
      <c r="D3" s="29"/>
      <c r="F3" s="30" t="s">
        <v>162</v>
      </c>
      <c r="G3" s="31"/>
      <c r="H3" s="31"/>
      <c r="I3" s="31"/>
      <c r="J3" s="31"/>
      <c r="K3" s="31"/>
      <c r="L3" s="31"/>
    </row>
    <row r="4" spans="1:4" ht="12.75">
      <c r="A4" s="5" t="s">
        <v>149</v>
      </c>
      <c r="B4" s="6" t="s">
        <v>150</v>
      </c>
      <c r="C4" s="7" t="s">
        <v>151</v>
      </c>
      <c r="D4" s="7" t="s">
        <v>152</v>
      </c>
    </row>
    <row r="5" spans="1:4" ht="12.75">
      <c r="A5" s="8"/>
      <c r="B5" s="32" t="s">
        <v>153</v>
      </c>
      <c r="C5" s="33"/>
      <c r="D5" s="9" t="s">
        <v>154</v>
      </c>
    </row>
    <row r="6" spans="1:4" ht="12.75">
      <c r="A6" s="10" t="str">
        <f>'[1]Tangerines'!A2</f>
        <v>Algeria</v>
      </c>
      <c r="B6" s="11">
        <f>'[1]Tangerines'!B2</f>
        <v>157.155</v>
      </c>
      <c r="C6" s="11" t="str">
        <f>'[1]Tangerines'!C2</f>
        <v>nd</v>
      </c>
      <c r="D6" s="11" t="str">
        <f>'[1]Tangerines'!D2</f>
        <v>nd</v>
      </c>
    </row>
    <row r="7" spans="1:4" ht="12.75">
      <c r="A7" s="10" t="str">
        <f>'[1]Tangerines'!A3</f>
        <v>Antigua and Barbuda</v>
      </c>
      <c r="B7" s="11" t="str">
        <f>'[1]Tangerines'!B3</f>
        <v>nd</v>
      </c>
      <c r="C7" s="11" t="str">
        <f>'[1]Tangerines'!C3</f>
        <v>nd</v>
      </c>
      <c r="D7" s="11" t="str">
        <f>'[1]Tangerines'!D3</f>
        <v>nd</v>
      </c>
    </row>
    <row r="8" spans="1:4" ht="12.75">
      <c r="A8" s="10" t="str">
        <f>'[1]Tangerines'!A4</f>
        <v>Australia</v>
      </c>
      <c r="B8" s="11">
        <f>'[1]Tangerines'!B4</f>
        <v>90.316</v>
      </c>
      <c r="C8" s="11">
        <f>'[1]Tangerines'!C4</f>
        <v>22.12</v>
      </c>
      <c r="D8" s="11">
        <f>'[1]Tangerines'!D4</f>
        <v>27540</v>
      </c>
    </row>
    <row r="9" spans="1:4" ht="12.75">
      <c r="A9" s="10" t="str">
        <f>'[1]Tangerines'!A5</f>
        <v>Bahamas</v>
      </c>
      <c r="B9" s="11" t="str">
        <f>'[1]Tangerines'!B5</f>
        <v>nd</v>
      </c>
      <c r="C9" s="11" t="str">
        <f>'[1]Tangerines'!C5</f>
        <v>nd</v>
      </c>
      <c r="D9" s="11" t="str">
        <f>'[1]Tangerines'!D5</f>
        <v>nd</v>
      </c>
    </row>
    <row r="10" spans="1:4" ht="12.75">
      <c r="A10" s="10" t="str">
        <f>'[1]Tangerines'!A6</f>
        <v>Barbados</v>
      </c>
      <c r="B10" s="11" t="str">
        <f>'[1]Tangerines'!B6</f>
        <v>nd</v>
      </c>
      <c r="C10" s="11" t="str">
        <f>'[1]Tangerines'!C6</f>
        <v>nd</v>
      </c>
      <c r="D10" s="11" t="str">
        <f>'[1]Tangerines'!D6</f>
        <v>nd</v>
      </c>
    </row>
    <row r="11" spans="1:4" ht="12.75">
      <c r="A11" s="10" t="str">
        <f>'[1]Tangerines'!A7</f>
        <v>Belize</v>
      </c>
      <c r="B11" s="11" t="str">
        <f>'[1]Tangerines'!B7</f>
        <v>nd</v>
      </c>
      <c r="C11" s="11" t="str">
        <f>'[1]Tangerines'!C7</f>
        <v>nd</v>
      </c>
      <c r="D11" s="11" t="str">
        <f>'[1]Tangerines'!D7</f>
        <v>nd</v>
      </c>
    </row>
    <row r="12" spans="1:4" ht="12.75">
      <c r="A12" s="10" t="str">
        <f>'[1]Tangerines'!A8</f>
        <v>Bermuda</v>
      </c>
      <c r="B12" s="11" t="str">
        <f>'[1]Tangerines'!B8</f>
        <v>nd</v>
      </c>
      <c r="C12" s="11" t="str">
        <f>'[1]Tangerines'!C8</f>
        <v>nd</v>
      </c>
      <c r="D12" s="11" t="str">
        <f>'[1]Tangerines'!D8</f>
        <v>nd</v>
      </c>
    </row>
    <row r="13" spans="1:4" ht="12.75">
      <c r="A13" s="10" t="str">
        <f>'[1]Tangerines'!A9</f>
        <v>Cayman Islands</v>
      </c>
      <c r="B13" s="11" t="str">
        <f>'[1]Tangerines'!B9</f>
        <v>nd</v>
      </c>
      <c r="C13" s="11" t="str">
        <f>'[1]Tangerines'!C9</f>
        <v>nd</v>
      </c>
      <c r="D13" s="11" t="str">
        <f>'[1]Tangerines'!D9</f>
        <v>nd</v>
      </c>
    </row>
    <row r="14" spans="1:4" ht="12.75">
      <c r="A14" s="10" t="str">
        <f>'[1]Tangerines'!A10</f>
        <v>Chile</v>
      </c>
      <c r="B14" s="11" t="str">
        <f>'[1]Tangerines'!B10</f>
        <v>nd</v>
      </c>
      <c r="C14" s="11">
        <f>'[1]Tangerines'!C10</f>
        <v>19.473</v>
      </c>
      <c r="D14" s="11">
        <f>'[1]Tangerines'!D10</f>
        <v>18774</v>
      </c>
    </row>
    <row r="15" spans="1:4" ht="12.75">
      <c r="A15" s="10" t="str">
        <f>'[1]Tangerines'!A11</f>
        <v>Colombia</v>
      </c>
      <c r="B15" s="11">
        <f>'[1]Tangerines'!B11</f>
        <v>28.898</v>
      </c>
      <c r="C15" s="11">
        <f>'[1]Tangerines'!C11</f>
        <v>0.031</v>
      </c>
      <c r="D15" s="11">
        <f>'[1]Tangerines'!D11</f>
        <v>36</v>
      </c>
    </row>
    <row r="16" spans="1:4" ht="12.75">
      <c r="A16" s="10" t="str">
        <f>'[1]Tangerines'!A12</f>
        <v>Costa Rica</v>
      </c>
      <c r="B16" s="11" t="str">
        <f>'[1]Tangerines'!B12</f>
        <v>nd</v>
      </c>
      <c r="C16" s="11" t="str">
        <f>'[1]Tangerines'!C12</f>
        <v>nd</v>
      </c>
      <c r="D16" s="11" t="str">
        <f>'[1]Tangerines'!D12</f>
        <v>nd</v>
      </c>
    </row>
    <row r="17" spans="1:4" ht="12.75">
      <c r="A17" s="10" t="str">
        <f>'[1]Tangerines'!A13</f>
        <v>Cyprus</v>
      </c>
      <c r="B17" s="11">
        <f>'[1]Tangerines'!B13</f>
        <v>33.4</v>
      </c>
      <c r="C17" s="11">
        <f>'[1]Tangerines'!C13</f>
        <v>25.445</v>
      </c>
      <c r="D17" s="11">
        <f>'[1]Tangerines'!D13</f>
        <v>24447</v>
      </c>
    </row>
    <row r="18" spans="1:4" ht="12.75">
      <c r="A18" s="10" t="str">
        <f>'[1]Tangerines'!A14</f>
        <v>Dominica</v>
      </c>
      <c r="B18" s="11" t="str">
        <f>'[1]Tangerines'!B14</f>
        <v>nd</v>
      </c>
      <c r="C18" s="11">
        <f>'[1]Tangerines'!C14</f>
        <v>0.033</v>
      </c>
      <c r="D18" s="11">
        <f>'[1]Tangerines'!D14</f>
        <v>39</v>
      </c>
    </row>
    <row r="19" spans="1:4" ht="12.75">
      <c r="A19" s="10" t="str">
        <f>'[1]Tangerines'!A15</f>
        <v>Dominican Republic</v>
      </c>
      <c r="B19" s="11" t="str">
        <f>'[1]Tangerines'!B15</f>
        <v>nd</v>
      </c>
      <c r="C19" s="11" t="str">
        <f>'[1]Tangerines'!C15</f>
        <v>nd</v>
      </c>
      <c r="D19" s="11" t="str">
        <f>'[1]Tangerines'!D15</f>
        <v>nd</v>
      </c>
    </row>
    <row r="20" spans="1:4" ht="12.75">
      <c r="A20" s="10" t="str">
        <f>'[1]Tangerines'!A16</f>
        <v>Ecuador</v>
      </c>
      <c r="B20" s="11">
        <f>'[1]Tangerines'!B16</f>
        <v>30.31</v>
      </c>
      <c r="C20" s="11">
        <f>'[1]Tangerines'!C16</f>
        <v>4.272</v>
      </c>
      <c r="D20" s="11">
        <f>'[1]Tangerines'!D16</f>
        <v>296</v>
      </c>
    </row>
    <row r="21" spans="1:4" ht="12.75">
      <c r="A21" s="10" t="str">
        <f>'[1]Tangerines'!A17</f>
        <v>El Salvador</v>
      </c>
      <c r="B21" s="11">
        <f>'[1]Tangerines'!B17</f>
        <v>5.914</v>
      </c>
      <c r="C21" s="11">
        <f>'[1]Tangerines'!C17</f>
        <v>0.001</v>
      </c>
      <c r="D21" s="11">
        <f>'[1]Tangerines'!D17</f>
        <v>1</v>
      </c>
    </row>
    <row r="22" spans="1:4" ht="12.75">
      <c r="A22" s="10" t="str">
        <f>'[1]Tangerines'!A18</f>
        <v>Greece</v>
      </c>
      <c r="B22" s="11">
        <f>'[1]Tangerines'!B18</f>
        <v>119.354</v>
      </c>
      <c r="C22" s="11">
        <f>'[1]Tangerines'!C18</f>
        <v>28.533</v>
      </c>
      <c r="D22" s="11">
        <f>'[1]Tangerines'!D18</f>
        <v>22261</v>
      </c>
    </row>
    <row r="23" spans="1:4" ht="12.75">
      <c r="A23" s="10" t="str">
        <f>'[1]Tangerines'!A19</f>
        <v>Grenada</v>
      </c>
      <c r="B23" s="11" t="str">
        <f>'[1]Tangerines'!B19</f>
        <v>nd</v>
      </c>
      <c r="C23" s="11" t="str">
        <f>'[1]Tangerines'!C19</f>
        <v>nd</v>
      </c>
      <c r="D23" s="11" t="str">
        <f>'[1]Tangerines'!D19</f>
        <v>nd</v>
      </c>
    </row>
    <row r="24" spans="1:4" ht="12.75">
      <c r="A24" s="10" t="str">
        <f>'[1]Tangerines'!A20</f>
        <v>Guadeloupe</v>
      </c>
      <c r="B24" s="11">
        <f>'[1]Tangerines'!B20</f>
        <v>0.026</v>
      </c>
      <c r="C24" s="11" t="str">
        <f>'[1]Tangerines'!C20</f>
        <v>nd</v>
      </c>
      <c r="D24" s="11" t="str">
        <f>'[1]Tangerines'!D20</f>
        <v>nd</v>
      </c>
    </row>
    <row r="25" spans="1:4" ht="12.75">
      <c r="A25" s="10" t="str">
        <f>'[1]Tangerines'!A21</f>
        <v>Guatemala</v>
      </c>
      <c r="B25" s="11" t="str">
        <f>'[1]Tangerines'!B21</f>
        <v>nd</v>
      </c>
      <c r="C25" s="11">
        <f>'[1]Tangerines'!C21</f>
        <v>0.113</v>
      </c>
      <c r="D25" s="11">
        <f>'[1]Tangerines'!D21</f>
        <v>36</v>
      </c>
    </row>
    <row r="26" spans="1:4" ht="12.75">
      <c r="A26" s="10" t="str">
        <f>'[1]Tangerines'!A22</f>
        <v>Haiti</v>
      </c>
      <c r="B26" s="11">
        <f>'[1]Tangerines'!B22</f>
        <v>15.342</v>
      </c>
      <c r="C26" s="11" t="str">
        <f>'[1]Tangerines'!C22</f>
        <v>nd</v>
      </c>
      <c r="D26" s="11" t="str">
        <f>'[1]Tangerines'!D22</f>
        <v>nd</v>
      </c>
    </row>
    <row r="27" spans="1:5" ht="12.75">
      <c r="A27" s="10" t="str">
        <f>'[1]Tangerines'!A23</f>
        <v>Honduras</v>
      </c>
      <c r="B27" s="11" t="str">
        <f>'[1]Tangerines'!B23</f>
        <v>nd</v>
      </c>
      <c r="C27" s="11">
        <f>'[1]Tangerines'!C23</f>
        <v>0.198</v>
      </c>
      <c r="D27" s="11">
        <f>'[1]Tangerines'!D23</f>
        <v>54</v>
      </c>
      <c r="E27" s="1"/>
    </row>
    <row r="28" spans="1:4" ht="12.75">
      <c r="A28" s="10" t="str">
        <f>'[1]Tangerines'!A24</f>
        <v>Israel</v>
      </c>
      <c r="B28" s="11">
        <f>'[1]Tangerines'!B24</f>
        <v>129.989</v>
      </c>
      <c r="C28" s="11">
        <f>'[1]Tangerines'!C24</f>
        <v>17.519</v>
      </c>
      <c r="D28" s="11">
        <f>'[1]Tangerines'!D24</f>
        <v>23539</v>
      </c>
    </row>
    <row r="29" spans="1:4" ht="12.75">
      <c r="A29" s="10" t="str">
        <f>'[1]Tangerines'!A25</f>
        <v>Italy</v>
      </c>
      <c r="B29" s="11">
        <f>'[1]Tangerines'!B25</f>
        <v>863.9</v>
      </c>
      <c r="C29" s="11">
        <f>'[1]Tangerines'!C25</f>
        <v>55.951</v>
      </c>
      <c r="D29" s="11">
        <f>'[1]Tangerines'!D25</f>
        <v>52212</v>
      </c>
    </row>
    <row r="30" spans="1:4" ht="12.75">
      <c r="A30" s="10" t="str">
        <f>'[1]Tangerines'!A26</f>
        <v>Jamaica</v>
      </c>
      <c r="B30" s="11">
        <f>'[1]Tangerines'!B26</f>
        <v>11.108</v>
      </c>
      <c r="C30" s="11">
        <f>'[1]Tangerines'!C26</f>
        <v>1.285</v>
      </c>
      <c r="D30" s="11">
        <f>'[1]Tangerines'!D26</f>
        <v>941</v>
      </c>
    </row>
    <row r="31" spans="1:4" ht="12.75">
      <c r="A31" s="10" t="str">
        <f>'[1]Tangerines'!A27</f>
        <v>Martinique</v>
      </c>
      <c r="B31" s="11" t="str">
        <f>'[1]Tangerines'!B27</f>
        <v>nd</v>
      </c>
      <c r="C31" s="11" t="str">
        <f>'[1]Tangerines'!C27</f>
        <v>nd</v>
      </c>
      <c r="D31" s="11" t="str">
        <f>'[1]Tangerines'!D27</f>
        <v>nd</v>
      </c>
    </row>
    <row r="32" spans="1:4" ht="12.75">
      <c r="A32" s="10" t="str">
        <f>'[1]Tangerines'!A28</f>
        <v>Mexico</v>
      </c>
      <c r="B32" s="11">
        <f>'[1]Tangerines'!B28</f>
        <v>442.108</v>
      </c>
      <c r="C32" s="11">
        <f>'[1]Tangerines'!C28</f>
        <v>6.368</v>
      </c>
      <c r="D32" s="11">
        <f>'[1]Tangerines'!D28</f>
        <v>3864</v>
      </c>
    </row>
    <row r="33" spans="1:4" ht="12.75">
      <c r="A33" s="10" t="str">
        <f>'[1]Tangerines'!A29</f>
        <v>Montserrat</v>
      </c>
      <c r="B33" s="11" t="str">
        <f>'[1]Tangerines'!B29</f>
        <v>nd</v>
      </c>
      <c r="C33" s="11" t="str">
        <f>'[1]Tangerines'!C29</f>
        <v>nd</v>
      </c>
      <c r="D33" s="11" t="str">
        <f>'[1]Tangerines'!D29</f>
        <v>nd</v>
      </c>
    </row>
    <row r="34" spans="1:4" ht="12.75">
      <c r="A34" s="10" t="str">
        <f>'[1]Tangerines'!A30</f>
        <v>Morocco</v>
      </c>
      <c r="B34" s="11">
        <f>'[1]Tangerines'!B30</f>
        <v>522</v>
      </c>
      <c r="C34" s="11">
        <f>'[1]Tangerines'!C30</f>
        <v>296.097</v>
      </c>
      <c r="D34" s="11">
        <f>'[1]Tangerines'!D30</f>
        <v>209341</v>
      </c>
    </row>
    <row r="35" spans="1:4" ht="12.75">
      <c r="A35" s="10" t="str">
        <f>'[1]Tangerines'!A31</f>
        <v>Panama</v>
      </c>
      <c r="B35" s="11" t="str">
        <f>'[1]Tangerines'!B31</f>
        <v>nd</v>
      </c>
      <c r="C35" s="11" t="str">
        <f>'[1]Tangerines'!C31</f>
        <v>nd</v>
      </c>
      <c r="D35" s="11" t="str">
        <f>'[1]Tangerines'!D31</f>
        <v>nd</v>
      </c>
    </row>
    <row r="36" spans="1:4" ht="12.75">
      <c r="A36" s="10" t="str">
        <f>'[1]Tangerines'!A32</f>
        <v>Peru</v>
      </c>
      <c r="B36" s="11">
        <f>'[1]Tangerines'!B32</f>
        <v>165.976</v>
      </c>
      <c r="C36" s="11">
        <f>'[1]Tangerines'!C32</f>
        <v>50.223</v>
      </c>
      <c r="D36" s="11">
        <f>'[1]Tangerines'!D32</f>
        <v>41272</v>
      </c>
    </row>
    <row r="37" spans="1:4" ht="12.75">
      <c r="A37" s="10" t="str">
        <f>'[1]Tangerines'!A33</f>
        <v>South Africa</v>
      </c>
      <c r="B37" s="11">
        <f>'[1]Tangerines'!B33</f>
        <v>145</v>
      </c>
      <c r="C37" s="11">
        <f>'[1]Tangerines'!C33</f>
        <v>111.954</v>
      </c>
      <c r="D37" s="11">
        <f>'[1]Tangerines'!D33</f>
        <v>70196</v>
      </c>
    </row>
    <row r="38" spans="1:4" ht="12.75">
      <c r="A38" s="10" t="str">
        <f>'[1]Tangerines'!A34</f>
        <v>Spain</v>
      </c>
      <c r="B38" s="11">
        <f>'[1]Tangerines'!B34</f>
        <v>2026.2</v>
      </c>
      <c r="C38" s="11">
        <f>'[1]Tangerines'!C34</f>
        <v>1471.38</v>
      </c>
      <c r="D38" s="11">
        <f>'[1]Tangerines'!D34</f>
        <v>1766230</v>
      </c>
    </row>
    <row r="39" spans="1:4" ht="12.75">
      <c r="A39" s="10" t="str">
        <f>'[1]Tangerines'!A35</f>
        <v>St. Kitts and Nevis</v>
      </c>
      <c r="B39" s="11" t="str">
        <f>'[1]Tangerines'!B35</f>
        <v>nd</v>
      </c>
      <c r="C39" s="11" t="str">
        <f>'[1]Tangerines'!C35</f>
        <v>nd</v>
      </c>
      <c r="D39" s="11" t="str">
        <f>'[1]Tangerines'!D35</f>
        <v>nd</v>
      </c>
    </row>
    <row r="40" spans="1:4" ht="12.75">
      <c r="A40" s="10" t="str">
        <f>'[1]Tangerines'!A36</f>
        <v>St. Lucia</v>
      </c>
      <c r="B40" s="11" t="str">
        <f>'[1]Tangerines'!B36</f>
        <v>nd</v>
      </c>
      <c r="C40" s="11" t="str">
        <f>'[1]Tangerines'!C36</f>
        <v>nd</v>
      </c>
      <c r="D40" s="11" t="str">
        <f>'[1]Tangerines'!D36</f>
        <v>nd</v>
      </c>
    </row>
    <row r="41" spans="1:4" ht="12.75">
      <c r="A41" s="10" t="str">
        <f>'[1]Tangerines'!A37</f>
        <v>St. Vincent and the Grenadines</v>
      </c>
      <c r="B41" s="11" t="str">
        <f>'[1]Tangerines'!B37</f>
        <v>nd</v>
      </c>
      <c r="C41" s="11" t="str">
        <f>'[1]Tangerines'!C37</f>
        <v>nd</v>
      </c>
      <c r="D41" s="11" t="str">
        <f>'[1]Tangerines'!D37</f>
        <v>nd</v>
      </c>
    </row>
    <row r="42" spans="1:4" ht="12.75">
      <c r="A42" s="10" t="str">
        <f>'[1]Tangerines'!A38</f>
        <v>Trinidad and Tobago</v>
      </c>
      <c r="B42" s="11" t="str">
        <f>'[1]Tangerines'!B38</f>
        <v>nd</v>
      </c>
      <c r="C42" s="11">
        <f>'[1]Tangerines'!C38</f>
        <v>0.003</v>
      </c>
      <c r="D42" s="11">
        <f>'[1]Tangerines'!D38</f>
        <v>2</v>
      </c>
    </row>
    <row r="43" spans="1:4" ht="12.75">
      <c r="A43" s="10" t="str">
        <f>'[1]Tangerines'!A39</f>
        <v>Tunisia</v>
      </c>
      <c r="B43" s="11">
        <f>'[1]Tangerines'!B39</f>
        <v>35</v>
      </c>
      <c r="C43" s="11">
        <f>'[1]Tangerines'!C39</f>
        <v>0.001</v>
      </c>
      <c r="D43" s="11">
        <f>'[1]Tangerines'!D39</f>
        <v>2</v>
      </c>
    </row>
    <row r="44" spans="1:4" ht="12.75">
      <c r="A44" s="10" t="str">
        <f>'[1]Tangerines'!A40</f>
        <v>Venezuela</v>
      </c>
      <c r="B44" s="11" t="str">
        <f>'[1]Tangerines'!B40</f>
        <v>nd</v>
      </c>
      <c r="C44" s="11" t="str">
        <f>'[1]Tangerines'!C40</f>
        <v>nd</v>
      </c>
      <c r="D44" s="11" t="str">
        <f>'[1]Tangerines'!D40</f>
        <v>nd</v>
      </c>
    </row>
    <row r="45" spans="1:4" ht="12.75">
      <c r="A45" s="12" t="s">
        <v>155</v>
      </c>
      <c r="B45" s="13">
        <f>100*1000*SUM($B$6:B44)/'[1]Production_Quantity'!$B$72</f>
        <v>21.92347609322968</v>
      </c>
      <c r="C45" s="14">
        <f>100*1000*SUM($C$6:C44)/SUM('[1]Export_Quantity'!$B102)</f>
        <v>56.44545005821022</v>
      </c>
      <c r="D45" s="14">
        <f>100*SUM($D$6:D44)/SUM('[1]Export_Value'!$B101)</f>
        <v>69.50202596655295</v>
      </c>
    </row>
    <row r="46" spans="1:4" ht="12.75">
      <c r="A46" s="15" t="s">
        <v>156</v>
      </c>
      <c r="B46" s="16">
        <f>MEDIAN('[1]Production_Quantity'!$B$2:$B$69)/1000</f>
        <v>31.428</v>
      </c>
      <c r="C46" s="16">
        <f>MEDIAN('[1]Export_Quantity'!$B$2:$B$99)/1000</f>
        <v>1.138</v>
      </c>
      <c r="D46" s="16">
        <f>MEDIAN('[1]Export_Value'!$B$2:$B$98)</f>
        <v>1221</v>
      </c>
    </row>
    <row r="47" spans="1:4" ht="12.75">
      <c r="A47" s="17" t="s">
        <v>157</v>
      </c>
      <c r="B47" s="16">
        <f>AVERAGE('[1]Production_Quantity'!$B$2:$B$69)/1000</f>
        <v>334.2768507462686</v>
      </c>
      <c r="C47" s="16">
        <f>AVERAGE('[1]Export_Quantity'!$B$2:$B$99)/1000</f>
        <v>38.933742268041236</v>
      </c>
      <c r="D47" s="16">
        <f>AVERAGE('[1]Export_Value'!$B$2:$B$98)</f>
        <v>34387.34375</v>
      </c>
    </row>
    <row r="48" spans="1:4" ht="12.75">
      <c r="A48" s="18"/>
      <c r="B48" s="19"/>
      <c r="C48" s="19"/>
      <c r="D48" s="19"/>
    </row>
    <row r="49" spans="1:4" ht="12.75">
      <c r="A49" s="34" t="s">
        <v>158</v>
      </c>
      <c r="B49" s="34"/>
      <c r="C49" s="34"/>
      <c r="D49" s="34"/>
    </row>
    <row r="50" spans="1:4" ht="12.75">
      <c r="A50" s="34"/>
      <c r="B50" s="34"/>
      <c r="C50" s="34"/>
      <c r="D50" s="34"/>
    </row>
    <row r="51" spans="1:4" ht="12.75">
      <c r="A51" s="34"/>
      <c r="B51" s="34"/>
      <c r="C51" s="34"/>
      <c r="D51" s="34"/>
    </row>
    <row r="52" spans="1:4" ht="12.75">
      <c r="A52" s="34"/>
      <c r="B52" s="34"/>
      <c r="C52" s="34"/>
      <c r="D52" s="34"/>
    </row>
    <row r="53" spans="1:4" ht="12.75">
      <c r="A53" s="34"/>
      <c r="B53" s="34"/>
      <c r="C53" s="34"/>
      <c r="D53" s="34"/>
    </row>
    <row r="54" spans="1:4" ht="12.75">
      <c r="A54" s="34"/>
      <c r="B54" s="34"/>
      <c r="C54" s="34"/>
      <c r="D54" s="34"/>
    </row>
    <row r="55" spans="1:4" ht="12.75">
      <c r="A55" s="34"/>
      <c r="B55" s="34"/>
      <c r="C55" s="34"/>
      <c r="D55" s="34"/>
    </row>
    <row r="56" spans="1:4" ht="12.75">
      <c r="A56" s="34"/>
      <c r="B56" s="34"/>
      <c r="C56" s="34"/>
      <c r="D56" s="34"/>
    </row>
    <row r="57" spans="1:4" ht="12.75">
      <c r="A57" s="34"/>
      <c r="B57" s="34"/>
      <c r="C57" s="34"/>
      <c r="D57" s="34"/>
    </row>
    <row r="58" spans="1:4" ht="12.75">
      <c r="A58" s="35" t="s">
        <v>163</v>
      </c>
      <c r="B58" s="35"/>
      <c r="C58" s="35"/>
      <c r="D58" s="35"/>
    </row>
    <row r="59" spans="1:12" ht="12.75">
      <c r="A59" s="35"/>
      <c r="B59" s="35"/>
      <c r="C59" s="35"/>
      <c r="D59" s="35"/>
      <c r="E59" s="20"/>
      <c r="F59" s="20"/>
      <c r="G59" s="20"/>
      <c r="H59" s="20"/>
      <c r="I59" s="20"/>
      <c r="J59" s="20"/>
      <c r="K59" s="20"/>
      <c r="L59" s="20"/>
    </row>
    <row r="60" spans="1:12" ht="12.75">
      <c r="A60" s="35"/>
      <c r="B60" s="35"/>
      <c r="C60" s="35"/>
      <c r="D60" s="35"/>
      <c r="E60" s="20"/>
      <c r="F60" s="20"/>
      <c r="G60" s="20"/>
      <c r="H60" s="20"/>
      <c r="I60" s="20"/>
      <c r="J60" s="20"/>
      <c r="K60" s="20"/>
      <c r="L60" s="20"/>
    </row>
    <row r="61" spans="1:12" ht="12.75">
      <c r="A61" s="35"/>
      <c r="B61" s="35"/>
      <c r="C61" s="35"/>
      <c r="D61" s="35"/>
      <c r="E61" s="20"/>
      <c r="F61" s="20"/>
      <c r="G61" s="20"/>
      <c r="H61" s="20"/>
      <c r="I61" s="20"/>
      <c r="J61" s="20"/>
      <c r="K61" s="20"/>
      <c r="L61" s="20"/>
    </row>
    <row r="62" spans="1:4" ht="12.75" customHeight="1">
      <c r="A62" s="35"/>
      <c r="B62" s="35"/>
      <c r="C62" s="35"/>
      <c r="D62" s="35"/>
    </row>
    <row r="63" spans="1:4" ht="12.75">
      <c r="A63" s="25" t="s">
        <v>164</v>
      </c>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3"/>
      <c r="B67" s="23"/>
      <c r="C67" s="23"/>
      <c r="D67" s="23"/>
    </row>
    <row r="68" spans="1:4" ht="12.75">
      <c r="A68" s="23"/>
      <c r="B68" s="23"/>
      <c r="C68" s="23"/>
      <c r="D68" s="23"/>
    </row>
    <row r="76" spans="1:4" ht="12.75">
      <c r="A76" s="21"/>
      <c r="B76" s="22"/>
      <c r="C76" s="22"/>
      <c r="D76" s="22"/>
    </row>
    <row r="77" spans="2:4" ht="12.75">
      <c r="B77" s="24"/>
      <c r="C77" s="24"/>
      <c r="D77" s="24"/>
    </row>
    <row r="78" spans="1:12" ht="12.75">
      <c r="A78" s="24"/>
      <c r="B78" s="24"/>
      <c r="C78" s="24"/>
      <c r="D78" s="24"/>
      <c r="F78" s="26" t="s">
        <v>159</v>
      </c>
      <c r="G78" s="26"/>
      <c r="H78" s="26"/>
      <c r="I78" s="26"/>
      <c r="J78" s="26"/>
      <c r="K78" s="26"/>
      <c r="L78" s="26"/>
    </row>
    <row r="79" spans="1:12" ht="12.75">
      <c r="A79" s="24"/>
      <c r="B79" s="24"/>
      <c r="C79" s="24"/>
      <c r="D79" s="24"/>
      <c r="F79" s="26"/>
      <c r="G79" s="26"/>
      <c r="H79" s="26"/>
      <c r="I79" s="26"/>
      <c r="J79" s="26"/>
      <c r="K79" s="26"/>
      <c r="L79" s="26"/>
    </row>
    <row r="80" spans="5:12" ht="12.75">
      <c r="E80" s="22"/>
      <c r="F80" s="22"/>
      <c r="G80" s="22"/>
      <c r="H80" s="22"/>
      <c r="I80" s="22"/>
      <c r="J80" s="22"/>
      <c r="K80" s="22"/>
      <c r="L80" s="22"/>
    </row>
    <row r="81" spans="1:12" ht="46.5" customHeight="1">
      <c r="A81" s="35" t="s">
        <v>165</v>
      </c>
      <c r="B81" s="35"/>
      <c r="C81" s="35"/>
      <c r="D81" s="35"/>
      <c r="E81" s="35"/>
      <c r="F81" s="35"/>
      <c r="G81" s="35"/>
      <c r="H81" s="35"/>
      <c r="I81" s="35"/>
      <c r="J81" s="35"/>
      <c r="K81" s="35"/>
      <c r="L81" s="35"/>
    </row>
    <row r="82" spans="5:12" ht="12.75">
      <c r="E82" s="24"/>
      <c r="F82" s="24"/>
      <c r="G82" s="24"/>
      <c r="H82" s="24"/>
      <c r="I82" s="24"/>
      <c r="J82" s="24"/>
      <c r="K82" s="24"/>
      <c r="L82" s="24"/>
    </row>
    <row r="83" spans="5:12" ht="12.75">
      <c r="E83" s="24"/>
      <c r="F83" s="24"/>
      <c r="G83" s="24"/>
      <c r="H83" s="24"/>
      <c r="I83" s="24"/>
      <c r="J83" s="24"/>
      <c r="K83" s="24"/>
      <c r="L83" s="24"/>
    </row>
  </sheetData>
  <sheetProtection/>
  <mergeCells count="9">
    <mergeCell ref="A81:L81"/>
    <mergeCell ref="A63:D66"/>
    <mergeCell ref="F78:L79"/>
    <mergeCell ref="A1:L1"/>
    <mergeCell ref="A3:D3"/>
    <mergeCell ref="F3:L3"/>
    <mergeCell ref="B5:C5"/>
    <mergeCell ref="A49:D57"/>
    <mergeCell ref="A58:D62"/>
  </mergeCells>
  <conditionalFormatting sqref="A1:A76 A78:A65536">
    <cfRule type="cellIs" priority="5" dxfId="73" operator="equal" stopIfTrue="1">
      <formula>"Guadeloupe"</formula>
    </cfRule>
    <cfRule type="cellIs" priority="6" dxfId="73" operator="equal" stopIfTrue="1">
      <formula>"French Guiana"</formula>
    </cfRule>
    <cfRule type="cellIs" priority="7" dxfId="73" operator="equal" stopIfTrue="1">
      <formula>"Virgin Islands, British"</formula>
    </cfRule>
    <cfRule type="cellIs" priority="8" dxfId="73" operator="equal" stopIfTrue="1">
      <formula>"Virgin Islands (U.S.)"</formula>
    </cfRule>
    <cfRule type="cellIs" priority="9" dxfId="73" operator="equal" stopIfTrue="1">
      <formula>"United States"</formula>
    </cfRule>
    <cfRule type="cellIs" priority="10" dxfId="73" operator="equal" stopIfTrue="1">
      <formula>"United Kingdom"</formula>
    </cfRule>
    <cfRule type="cellIs" priority="11" dxfId="73" operator="equal" stopIfTrue="1">
      <formula>"United Arab Emirates"</formula>
    </cfRule>
    <cfRule type="cellIs" priority="12" dxfId="73" operator="equal" stopIfTrue="1">
      <formula>"Trinidad and Tobago"</formula>
    </cfRule>
    <cfRule type="cellIs" priority="13" dxfId="73" operator="equal" stopIfTrue="1">
      <formula>"Switzerland"</formula>
    </cfRule>
    <cfRule type="cellIs" priority="14" dxfId="73" operator="equal" stopIfTrue="1">
      <formula>"Sweden"</formula>
    </cfRule>
    <cfRule type="cellIs" priority="15" dxfId="73" operator="equal" stopIfTrue="1">
      <formula>"Spain"</formula>
    </cfRule>
    <cfRule type="cellIs" priority="16" dxfId="73" operator="equal" stopIfTrue="1">
      <formula>"Slovenia"</formula>
    </cfRule>
    <cfRule type="cellIs" priority="17" dxfId="73" operator="equal" stopIfTrue="1">
      <formula>"Slovak Republic"</formula>
    </cfRule>
    <cfRule type="cellIs" priority="18" dxfId="73" operator="equal" stopIfTrue="1">
      <formula>"Singapore"</formula>
    </cfRule>
    <cfRule type="cellIs" priority="19" dxfId="73" operator="equal" stopIfTrue="1">
      <formula>"Saudi Arabia"</formula>
    </cfRule>
    <cfRule type="cellIs" priority="20" dxfId="73" operator="equal" stopIfTrue="1">
      <formula>"San Marino"</formula>
    </cfRule>
    <cfRule type="cellIs" priority="21" dxfId="73" operator="equal" stopIfTrue="1">
      <formula>"Qatar"</formula>
    </cfRule>
    <cfRule type="cellIs" priority="22" dxfId="73" operator="equal" stopIfTrue="1">
      <formula>"Puerto Rico"</formula>
    </cfRule>
    <cfRule type="cellIs" priority="23" dxfId="73" operator="equal" stopIfTrue="1">
      <formula>"Portugal"</formula>
    </cfRule>
    <cfRule type="cellIs" priority="24" dxfId="73" operator="equal" stopIfTrue="1">
      <formula>"Oman"</formula>
    </cfRule>
    <cfRule type="cellIs" priority="25" dxfId="73" operator="equal" stopIfTrue="1">
      <formula>"Norway"</formula>
    </cfRule>
    <cfRule type="cellIs" priority="26" dxfId="73" operator="equal" stopIfTrue="1">
      <formula>"Northern Mariana Islands"</formula>
    </cfRule>
    <cfRule type="cellIs" priority="27" dxfId="73" operator="equal" stopIfTrue="1">
      <formula>"New Zealand"</formula>
    </cfRule>
    <cfRule type="cellIs" priority="28" dxfId="73" operator="equal" stopIfTrue="1">
      <formula>"New CAledonia"</formula>
    </cfRule>
    <cfRule type="cellIs" priority="29" dxfId="73" operator="equal" stopIfTrue="1">
      <formula>"Netherlands Antilles"</formula>
    </cfRule>
    <cfRule type="cellIs" priority="30" dxfId="73" operator="equal" stopIfTrue="1">
      <formula>"Netherlands"</formula>
    </cfRule>
    <cfRule type="cellIs" priority="31" dxfId="73" operator="equal" stopIfTrue="1">
      <formula>"Monaco"</formula>
    </cfRule>
    <cfRule type="cellIs" priority="32" dxfId="73" operator="equal" stopIfTrue="1">
      <formula>"Malta"</formula>
    </cfRule>
    <cfRule type="cellIs" priority="33" dxfId="73" operator="equal" stopIfTrue="1">
      <formula>"Macao SAR, China"</formula>
    </cfRule>
    <cfRule type="cellIs" priority="34" dxfId="73" operator="equal" stopIfTrue="1">
      <formula>"Luxembourg"</formula>
    </cfRule>
    <cfRule type="cellIs" priority="35" dxfId="73" operator="equal" stopIfTrue="1">
      <formula>"Liechtenstein"</formula>
    </cfRule>
    <cfRule type="cellIs" priority="36" dxfId="73" operator="equal" stopIfTrue="1">
      <formula>"Kuwait"</formula>
    </cfRule>
    <cfRule type="cellIs" priority="37" dxfId="73" operator="equal" stopIfTrue="1">
      <formula>"Korea, Republic of"</formula>
    </cfRule>
    <cfRule type="cellIs" priority="38" dxfId="73" operator="equal" stopIfTrue="1">
      <formula>"Japan"</formula>
    </cfRule>
    <cfRule type="cellIs" priority="39" dxfId="73" operator="equal" stopIfTrue="1">
      <formula>"Italy"</formula>
    </cfRule>
    <cfRule type="cellIs" priority="40" dxfId="73" operator="equal" stopIfTrue="1">
      <formula>"Israel"</formula>
    </cfRule>
    <cfRule type="cellIs" priority="41" dxfId="73" operator="equal" stopIfTrue="1">
      <formula>"Isle of Man"</formula>
    </cfRule>
    <cfRule type="cellIs" priority="42" dxfId="73" operator="equal" stopIfTrue="1">
      <formula>"Ireland"</formula>
    </cfRule>
    <cfRule type="cellIs" priority="43" dxfId="73" operator="equal" stopIfTrue="1">
      <formula>"Iceland"</formula>
    </cfRule>
    <cfRule type="cellIs" priority="44" dxfId="73" operator="equal" stopIfTrue="1">
      <formula>"Hungary"</formula>
    </cfRule>
    <cfRule type="cellIs" priority="45" dxfId="73" operator="equal" stopIfTrue="1">
      <formula>"Hong Kong"</formula>
    </cfRule>
    <cfRule type="cellIs" priority="46" dxfId="73" operator="equal" stopIfTrue="1">
      <formula>"China"</formula>
    </cfRule>
    <cfRule type="cellIs" priority="47" dxfId="73" operator="equal" stopIfTrue="1">
      <formula>"Guam"</formula>
    </cfRule>
    <cfRule type="cellIs" priority="48" dxfId="73" operator="equal" stopIfTrue="1">
      <formula>"Greenland"</formula>
    </cfRule>
    <cfRule type="cellIs" priority="49" dxfId="73" operator="equal" stopIfTrue="1">
      <formula>"Greece"</formula>
    </cfRule>
    <cfRule type="cellIs" priority="50" dxfId="73" operator="equal" stopIfTrue="1">
      <formula>"Germany"</formula>
    </cfRule>
    <cfRule type="cellIs" priority="51" dxfId="73" operator="equal" stopIfTrue="1">
      <formula>"French Polynesia"</formula>
    </cfRule>
    <cfRule type="cellIs" priority="52" dxfId="73" operator="equal" stopIfTrue="1">
      <formula>"France"</formula>
    </cfRule>
    <cfRule type="cellIs" priority="53" dxfId="73" operator="equal" stopIfTrue="1">
      <formula>"Finland"</formula>
    </cfRule>
    <cfRule type="cellIs" priority="54" dxfId="73" operator="equal" stopIfTrue="1">
      <formula>"Faeroe Islands"</formula>
    </cfRule>
    <cfRule type="cellIs" priority="55" dxfId="73" operator="equal" stopIfTrue="1">
      <formula>"Estoria"</formula>
    </cfRule>
    <cfRule type="cellIs" priority="56" dxfId="73" operator="equal" stopIfTrue="1">
      <formula>"Equatorial Guinea"</formula>
    </cfRule>
    <cfRule type="cellIs" priority="57" dxfId="73" operator="equal" stopIfTrue="1">
      <formula>"Denmark"</formula>
    </cfRule>
    <cfRule type="cellIs" priority="58" dxfId="73" operator="equal" stopIfTrue="1">
      <formula>"czech republic"</formula>
    </cfRule>
    <cfRule type="cellIs" priority="59" dxfId="73" operator="equal" stopIfTrue="1">
      <formula>"Cyprus"</formula>
    </cfRule>
    <cfRule type="cellIs" priority="60" dxfId="73" operator="equal" stopIfTrue="1">
      <formula>"croatia"</formula>
    </cfRule>
    <cfRule type="cellIs" priority="61" dxfId="73" operator="equal" stopIfTrue="1">
      <formula>"Channel Islands"</formula>
    </cfRule>
    <cfRule type="cellIs" priority="62" dxfId="73" operator="equal" stopIfTrue="1">
      <formula>"Cayman islands"</formula>
    </cfRule>
    <cfRule type="cellIs" priority="63" dxfId="73" operator="equal" stopIfTrue="1">
      <formula>"Canada"</formula>
    </cfRule>
    <cfRule type="cellIs" priority="64" dxfId="73" operator="equal" stopIfTrue="1">
      <formula>"Brunei Darussalam"</formula>
    </cfRule>
    <cfRule type="cellIs" priority="65" dxfId="73" operator="equal" stopIfTrue="1">
      <formula>"Bermuda"</formula>
    </cfRule>
    <cfRule type="cellIs" priority="66" dxfId="73" operator="equal" stopIfTrue="1">
      <formula>"Belgium"</formula>
    </cfRule>
    <cfRule type="cellIs" priority="67" dxfId="73" operator="equal" stopIfTrue="1">
      <formula>"Barbados"</formula>
    </cfRule>
    <cfRule type="cellIs" priority="68" dxfId="73" operator="equal" stopIfTrue="1">
      <formula>"Austria"</formula>
    </cfRule>
    <cfRule type="cellIs" priority="69" dxfId="73" operator="equal" stopIfTrue="1">
      <formula>"Andorra"</formula>
    </cfRule>
    <cfRule type="cellIs" priority="71" dxfId="73" operator="equal" stopIfTrue="1">
      <formula>"Aruba"</formula>
    </cfRule>
    <cfRule type="cellIs" priority="72" dxfId="73" operator="equal" stopIfTrue="1">
      <formula>"Australia"</formula>
    </cfRule>
    <cfRule type="cellIs" priority="73" dxfId="73" operator="equal" stopIfTrue="1">
      <formula>"Bahamas"</formula>
    </cfRule>
    <cfRule type="cellIs" priority="74" dxfId="73" operator="equal" stopIfTrue="1">
      <formula>"Bahrain"</formula>
    </cfRule>
  </conditionalFormatting>
  <conditionalFormatting sqref="A78:A65536 A1:A76 M1:IV65536 B1:L80 B82:L65536">
    <cfRule type="cellIs" priority="1" dxfId="73" operator="equal" stopIfTrue="1">
      <formula>"Gibraltar"</formula>
    </cfRule>
    <cfRule type="cellIs" priority="2" dxfId="73" operator="equal" stopIfTrue="1">
      <formula>"Turks and Caicos Islands"</formula>
    </cfRule>
    <cfRule type="cellIs" priority="3" dxfId="73" operator="equal" stopIfTrue="1">
      <formula>"Poland"</formula>
    </cfRule>
    <cfRule type="cellIs" priority="4" dxfId="73"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B71"/>
  <sheetViews>
    <sheetView zoomScalePageLayoutView="0" workbookViewId="0" topLeftCell="A1">
      <selection activeCell="A1" sqref="A1"/>
    </sheetView>
  </sheetViews>
  <sheetFormatPr defaultColWidth="9.140625" defaultRowHeight="12.75"/>
  <sheetData>
    <row r="1" spans="1:2" ht="12.75">
      <c r="A1" s="1" t="s">
        <v>0</v>
      </c>
      <c r="B1" s="1" t="s">
        <v>1</v>
      </c>
    </row>
    <row r="2" spans="1:2" ht="12.75">
      <c r="A2" s="1" t="s">
        <v>35</v>
      </c>
      <c r="B2" s="1">
        <v>15184608</v>
      </c>
    </row>
    <row r="3" spans="1:2" ht="12.75">
      <c r="A3" s="1" t="s">
        <v>32</v>
      </c>
      <c r="B3" s="1">
        <v>1973800</v>
      </c>
    </row>
    <row r="4" spans="1:2" ht="12.75">
      <c r="A4" s="1" t="s">
        <v>36</v>
      </c>
      <c r="B4" s="1">
        <v>1205580</v>
      </c>
    </row>
    <row r="5" spans="1:2" ht="12.75">
      <c r="A5" s="1" t="s">
        <v>24</v>
      </c>
      <c r="B5" s="1">
        <v>1066000</v>
      </c>
    </row>
    <row r="6" spans="1:2" ht="12.75">
      <c r="A6" s="1" t="s">
        <v>25</v>
      </c>
      <c r="B6" s="1">
        <v>777547</v>
      </c>
    </row>
    <row r="7" spans="1:2" ht="12.75">
      <c r="A7" s="1" t="s">
        <v>37</v>
      </c>
      <c r="B7" s="1">
        <v>748395</v>
      </c>
    </row>
    <row r="8" spans="1:2" ht="12.75">
      <c r="A8" s="1" t="s">
        <v>38</v>
      </c>
      <c r="B8" s="1">
        <v>744339</v>
      </c>
    </row>
    <row r="9" spans="1:2" ht="12.75">
      <c r="A9" s="1" t="s">
        <v>39</v>
      </c>
      <c r="B9" s="1">
        <v>702000</v>
      </c>
    </row>
    <row r="10" spans="1:2" ht="12.75">
      <c r="A10" s="1" t="s">
        <v>40</v>
      </c>
      <c r="B10" s="1">
        <v>670000</v>
      </c>
    </row>
    <row r="11" spans="1:2" ht="12.75">
      <c r="A11" s="1" t="s">
        <v>41</v>
      </c>
      <c r="B11" s="1">
        <v>640000</v>
      </c>
    </row>
    <row r="12" spans="1:2" ht="12.75">
      <c r="A12" s="1" t="s">
        <v>42</v>
      </c>
      <c r="B12" s="1">
        <v>591526</v>
      </c>
    </row>
    <row r="13" spans="1:2" ht="12.75">
      <c r="A13" s="1" t="s">
        <v>43</v>
      </c>
      <c r="B13" s="1">
        <v>520000</v>
      </c>
    </row>
    <row r="14" spans="1:2" ht="12.75">
      <c r="A14" s="1" t="s">
        <v>26</v>
      </c>
      <c r="B14" s="1">
        <v>469037</v>
      </c>
    </row>
    <row r="15" spans="1:2" ht="12.75">
      <c r="A15" s="1" t="s">
        <v>27</v>
      </c>
      <c r="B15" s="1">
        <v>450000</v>
      </c>
    </row>
    <row r="16" spans="1:2" ht="12.75">
      <c r="A16" s="1" t="s">
        <v>44</v>
      </c>
      <c r="B16" s="1">
        <v>328000</v>
      </c>
    </row>
    <row r="17" spans="1:2" ht="12.75">
      <c r="A17" s="1" t="s">
        <v>30</v>
      </c>
      <c r="B17" s="1">
        <v>190410</v>
      </c>
    </row>
    <row r="18" spans="1:2" ht="12.75">
      <c r="A18" s="1" t="s">
        <v>4</v>
      </c>
      <c r="B18" s="1">
        <v>156146</v>
      </c>
    </row>
    <row r="19" spans="1:2" ht="12.75">
      <c r="A19" s="1" t="s">
        <v>22</v>
      </c>
      <c r="B19" s="1">
        <v>142727</v>
      </c>
    </row>
    <row r="20" spans="1:2" ht="12.75">
      <c r="A20" s="1" t="s">
        <v>31</v>
      </c>
      <c r="B20" s="1">
        <v>135000</v>
      </c>
    </row>
    <row r="21" spans="1:2" ht="12.75">
      <c r="A21" s="1" t="s">
        <v>45</v>
      </c>
      <c r="B21" s="1">
        <v>117673</v>
      </c>
    </row>
    <row r="22" spans="1:2" ht="12.75">
      <c r="A22" s="1" t="s">
        <v>17</v>
      </c>
      <c r="B22" s="1">
        <v>111716</v>
      </c>
    </row>
    <row r="23" spans="1:2" ht="12.75">
      <c r="A23" s="1" t="s">
        <v>46</v>
      </c>
      <c r="B23" s="1">
        <v>109277</v>
      </c>
    </row>
    <row r="24" spans="1:2" ht="12.75">
      <c r="A24" s="1" t="s">
        <v>5</v>
      </c>
      <c r="B24" s="1">
        <v>104433</v>
      </c>
    </row>
    <row r="25" spans="1:2" ht="12.75">
      <c r="A25" s="1" t="s">
        <v>11</v>
      </c>
      <c r="B25" s="1">
        <v>81970</v>
      </c>
    </row>
    <row r="26" spans="1:2" ht="12.75">
      <c r="A26" s="1" t="s">
        <v>47</v>
      </c>
      <c r="B26" s="1">
        <v>67213</v>
      </c>
    </row>
    <row r="27" spans="1:2" ht="12.75">
      <c r="A27" s="1" t="s">
        <v>48</v>
      </c>
      <c r="B27" s="1">
        <v>59000</v>
      </c>
    </row>
    <row r="28" spans="1:2" ht="12.75">
      <c r="A28" s="1" t="s">
        <v>49</v>
      </c>
      <c r="B28" s="1">
        <v>43136</v>
      </c>
    </row>
    <row r="29" spans="1:2" ht="12.75">
      <c r="A29" s="1" t="s">
        <v>13</v>
      </c>
      <c r="B29" s="1">
        <v>39944</v>
      </c>
    </row>
    <row r="30" spans="1:2" ht="12.75">
      <c r="A30" s="1" t="s">
        <v>50</v>
      </c>
      <c r="B30" s="1">
        <v>37833</v>
      </c>
    </row>
    <row r="31" spans="1:2" ht="12.75">
      <c r="A31" s="1" t="s">
        <v>51</v>
      </c>
      <c r="B31" s="1">
        <v>34600</v>
      </c>
    </row>
    <row r="32" spans="1:2" ht="12.75">
      <c r="A32" s="1" t="s">
        <v>34</v>
      </c>
      <c r="B32" s="1">
        <v>34500</v>
      </c>
    </row>
    <row r="33" spans="1:2" ht="12.75">
      <c r="A33" s="1" t="s">
        <v>52</v>
      </c>
      <c r="B33" s="1">
        <v>27000</v>
      </c>
    </row>
    <row r="34" spans="1:2" ht="12.75">
      <c r="A34" s="1" t="s">
        <v>53</v>
      </c>
      <c r="B34" s="1">
        <v>25281</v>
      </c>
    </row>
    <row r="35" spans="1:2" ht="12.75">
      <c r="A35" s="1" t="s">
        <v>54</v>
      </c>
      <c r="B35" s="1">
        <v>25000</v>
      </c>
    </row>
    <row r="36" spans="1:2" ht="12.75">
      <c r="A36" s="1" t="s">
        <v>55</v>
      </c>
      <c r="B36" s="1">
        <v>25000</v>
      </c>
    </row>
    <row r="37" spans="1:2" ht="12.75">
      <c r="A37" s="1" t="s">
        <v>56</v>
      </c>
      <c r="B37" s="1">
        <v>23419</v>
      </c>
    </row>
    <row r="38" spans="1:2" ht="12.75">
      <c r="A38" s="1" t="s">
        <v>15</v>
      </c>
      <c r="B38" s="1">
        <v>22081</v>
      </c>
    </row>
    <row r="39" spans="1:2" ht="12.75">
      <c r="A39" s="1" t="s">
        <v>57</v>
      </c>
      <c r="B39" s="1">
        <v>20200</v>
      </c>
    </row>
    <row r="40" spans="1:2" ht="12.75">
      <c r="A40" s="1" t="s">
        <v>58</v>
      </c>
      <c r="B40" s="1">
        <v>19600</v>
      </c>
    </row>
    <row r="41" spans="1:2" ht="12.75">
      <c r="A41" s="1" t="s">
        <v>59</v>
      </c>
      <c r="B41" s="1">
        <v>19000</v>
      </c>
    </row>
    <row r="42" spans="1:2" ht="12.75">
      <c r="A42" s="1" t="s">
        <v>60</v>
      </c>
      <c r="B42" s="1">
        <v>18000</v>
      </c>
    </row>
    <row r="43" spans="1:2" ht="12.75">
      <c r="A43" s="1" t="s">
        <v>61</v>
      </c>
      <c r="B43" s="1">
        <v>17218</v>
      </c>
    </row>
    <row r="44" spans="1:2" ht="12.75">
      <c r="A44" s="1" t="s">
        <v>23</v>
      </c>
      <c r="B44" s="1">
        <v>15000</v>
      </c>
    </row>
    <row r="45" spans="1:2" ht="12.75">
      <c r="A45" s="1" t="s">
        <v>20</v>
      </c>
      <c r="B45" s="1">
        <v>13500</v>
      </c>
    </row>
    <row r="46" spans="1:2" ht="12.75">
      <c r="A46" s="1" t="s">
        <v>62</v>
      </c>
      <c r="B46" s="1">
        <v>10000</v>
      </c>
    </row>
    <row r="47" spans="1:2" ht="12.75">
      <c r="A47" s="1" t="s">
        <v>63</v>
      </c>
      <c r="B47" s="1">
        <v>9500</v>
      </c>
    </row>
    <row r="48" spans="1:2" ht="12.75">
      <c r="A48" s="1" t="s">
        <v>64</v>
      </c>
      <c r="B48" s="1">
        <v>8500</v>
      </c>
    </row>
    <row r="49" spans="1:2" ht="12.75">
      <c r="A49" s="1" t="s">
        <v>65</v>
      </c>
      <c r="B49" s="1">
        <v>8400</v>
      </c>
    </row>
    <row r="50" spans="1:2" ht="12.75">
      <c r="A50" s="1" t="s">
        <v>28</v>
      </c>
      <c r="B50" s="1">
        <v>7900</v>
      </c>
    </row>
    <row r="51" spans="1:2" ht="12.75">
      <c r="A51" s="1" t="s">
        <v>16</v>
      </c>
      <c r="B51" s="1">
        <v>5341</v>
      </c>
    </row>
    <row r="52" spans="1:2" ht="12.75">
      <c r="A52" s="1" t="s">
        <v>66</v>
      </c>
      <c r="B52" s="1">
        <v>3800</v>
      </c>
    </row>
    <row r="53" spans="1:2" ht="12.75">
      <c r="A53" s="1" t="s">
        <v>67</v>
      </c>
      <c r="B53" s="1">
        <v>2200</v>
      </c>
    </row>
    <row r="54" spans="1:2" ht="12.75">
      <c r="A54" s="1" t="s">
        <v>68</v>
      </c>
      <c r="B54" s="1">
        <v>1300</v>
      </c>
    </row>
    <row r="55" spans="1:2" ht="12.75">
      <c r="A55" s="1" t="s">
        <v>69</v>
      </c>
      <c r="B55" s="1">
        <v>1200</v>
      </c>
    </row>
    <row r="56" spans="1:2" ht="12.75">
      <c r="A56" s="1" t="s">
        <v>70</v>
      </c>
      <c r="B56" s="1">
        <v>1000</v>
      </c>
    </row>
    <row r="57" spans="1:2" ht="12.75">
      <c r="A57" s="1" t="s">
        <v>71</v>
      </c>
      <c r="B57" s="1">
        <v>1000</v>
      </c>
    </row>
    <row r="58" spans="1:2" ht="12.75">
      <c r="A58" s="1" t="s">
        <v>72</v>
      </c>
      <c r="B58" s="1">
        <v>867</v>
      </c>
    </row>
    <row r="59" spans="1:2" ht="12.75">
      <c r="A59" s="1" t="s">
        <v>73</v>
      </c>
      <c r="B59" s="1">
        <v>300</v>
      </c>
    </row>
    <row r="60" spans="1:2" ht="12.75">
      <c r="A60" s="1" t="s">
        <v>74</v>
      </c>
      <c r="B60" s="1">
        <v>290</v>
      </c>
    </row>
    <row r="61" spans="1:2" ht="12.75">
      <c r="A61" s="1" t="s">
        <v>75</v>
      </c>
      <c r="B61" s="1">
        <v>150</v>
      </c>
    </row>
    <row r="62" spans="1:2" ht="12.75">
      <c r="A62" s="1" t="s">
        <v>76</v>
      </c>
      <c r="B62" s="1">
        <v>150</v>
      </c>
    </row>
    <row r="63" spans="1:2" ht="12.75">
      <c r="A63" s="1" t="s">
        <v>77</v>
      </c>
      <c r="B63" s="1">
        <v>130</v>
      </c>
    </row>
    <row r="64" spans="1:2" ht="12.75">
      <c r="A64" s="1" t="s">
        <v>78</v>
      </c>
      <c r="B64" s="1">
        <v>97</v>
      </c>
    </row>
    <row r="65" spans="1:2" ht="12.75">
      <c r="A65" s="1" t="s">
        <v>18</v>
      </c>
      <c r="B65" s="1">
        <v>35</v>
      </c>
    </row>
    <row r="66" spans="1:2" ht="12.75">
      <c r="A66" s="1" t="s">
        <v>79</v>
      </c>
      <c r="B66" s="1">
        <v>20</v>
      </c>
    </row>
    <row r="67" spans="1:2" ht="12.75">
      <c r="A67" s="1" t="s">
        <v>80</v>
      </c>
      <c r="B67" s="1">
        <v>2</v>
      </c>
    </row>
    <row r="68" spans="1:2" ht="12.75">
      <c r="A68" s="1" t="s">
        <v>81</v>
      </c>
      <c r="B68" s="1">
        <v>0</v>
      </c>
    </row>
    <row r="69" spans="1:2" ht="12.75">
      <c r="A69" s="1" t="s">
        <v>82</v>
      </c>
      <c r="B69" s="1">
        <v>0</v>
      </c>
    </row>
    <row r="70" spans="1:2" ht="12.75">
      <c r="A70" s="1" t="s">
        <v>83</v>
      </c>
      <c r="B70" s="1">
        <v>0</v>
      </c>
    </row>
    <row r="71" spans="1:2" ht="12.75">
      <c r="A71" s="1" t="s">
        <v>84</v>
      </c>
      <c r="B71" s="1">
        <v>0</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30"/>
  <sheetViews>
    <sheetView zoomScalePageLayoutView="0" workbookViewId="0" topLeftCell="A1">
      <selection activeCell="A1" sqref="A1"/>
    </sheetView>
  </sheetViews>
  <sheetFormatPr defaultColWidth="9.140625" defaultRowHeight="12.75"/>
  <sheetData>
    <row r="1" spans="1:2" ht="12.75">
      <c r="A1" s="1" t="s">
        <v>0</v>
      </c>
      <c r="B1" s="1" t="s">
        <v>2</v>
      </c>
    </row>
    <row r="2" spans="1:2" ht="12.75">
      <c r="A2" s="1" t="s">
        <v>32</v>
      </c>
      <c r="B2" s="1">
        <v>1652428</v>
      </c>
    </row>
    <row r="3" spans="1:2" ht="12.75">
      <c r="A3" s="1" t="s">
        <v>35</v>
      </c>
      <c r="B3" s="1">
        <v>399986</v>
      </c>
    </row>
    <row r="4" spans="1:2" ht="12.75">
      <c r="A4" s="1" t="s">
        <v>38</v>
      </c>
      <c r="B4" s="1">
        <v>257935</v>
      </c>
    </row>
    <row r="5" spans="1:2" ht="12.75">
      <c r="A5" s="1" t="s">
        <v>27</v>
      </c>
      <c r="B5" s="1">
        <v>243983</v>
      </c>
    </row>
    <row r="6" spans="1:2" ht="12.75">
      <c r="A6" s="1" t="s">
        <v>41</v>
      </c>
      <c r="B6" s="1">
        <v>123040</v>
      </c>
    </row>
    <row r="7" spans="1:2" ht="12.75">
      <c r="A7" s="1" t="s">
        <v>31</v>
      </c>
      <c r="B7" s="1">
        <v>106447</v>
      </c>
    </row>
    <row r="8" spans="1:2" ht="12.75">
      <c r="A8" s="1" t="s">
        <v>43</v>
      </c>
      <c r="B8" s="1">
        <v>98625</v>
      </c>
    </row>
    <row r="9" spans="1:2" ht="12.75">
      <c r="A9" s="1" t="s">
        <v>85</v>
      </c>
      <c r="B9" s="1">
        <v>95689</v>
      </c>
    </row>
    <row r="10" spans="1:2" ht="12.75">
      <c r="A10" s="1" t="s">
        <v>42</v>
      </c>
      <c r="B10" s="1">
        <v>69479</v>
      </c>
    </row>
    <row r="11" spans="1:2" ht="12.75">
      <c r="A11" s="1" t="s">
        <v>10</v>
      </c>
      <c r="B11" s="1">
        <v>51073</v>
      </c>
    </row>
    <row r="12" spans="1:2" ht="12.75">
      <c r="A12" s="1" t="s">
        <v>45</v>
      </c>
      <c r="B12" s="1">
        <v>46605</v>
      </c>
    </row>
    <row r="13" spans="1:2" ht="12.75">
      <c r="A13" s="1" t="s">
        <v>22</v>
      </c>
      <c r="B13" s="1">
        <v>40509</v>
      </c>
    </row>
    <row r="14" spans="1:2" ht="12.75">
      <c r="A14" s="1" t="s">
        <v>86</v>
      </c>
      <c r="B14" s="1">
        <v>38516</v>
      </c>
    </row>
    <row r="15" spans="1:2" ht="12.75">
      <c r="A15" s="1" t="s">
        <v>87</v>
      </c>
      <c r="B15" s="1">
        <v>37919</v>
      </c>
    </row>
    <row r="16" spans="1:2" ht="12.75">
      <c r="A16" s="1" t="s">
        <v>30</v>
      </c>
      <c r="B16" s="1">
        <v>37224</v>
      </c>
    </row>
    <row r="17" spans="1:2" ht="12.75">
      <c r="A17" s="1" t="s">
        <v>17</v>
      </c>
      <c r="B17" s="1">
        <v>35298</v>
      </c>
    </row>
    <row r="18" spans="1:2" ht="12.75">
      <c r="A18" s="1" t="s">
        <v>13</v>
      </c>
      <c r="B18" s="1">
        <v>31206</v>
      </c>
    </row>
    <row r="19" spans="1:2" ht="12.75">
      <c r="A19" s="1" t="s">
        <v>61</v>
      </c>
      <c r="B19" s="1">
        <v>29633</v>
      </c>
    </row>
    <row r="20" spans="1:2" ht="12.75">
      <c r="A20" s="1" t="s">
        <v>88</v>
      </c>
      <c r="B20" s="1">
        <v>23261</v>
      </c>
    </row>
    <row r="21" spans="1:2" ht="12.75">
      <c r="A21" s="1" t="s">
        <v>44</v>
      </c>
      <c r="B21" s="1">
        <v>23036</v>
      </c>
    </row>
    <row r="22" spans="1:2" ht="12.75">
      <c r="A22" s="1" t="s">
        <v>5</v>
      </c>
      <c r="B22" s="1">
        <v>19485</v>
      </c>
    </row>
    <row r="23" spans="1:2" ht="12.75">
      <c r="A23" s="1" t="s">
        <v>60</v>
      </c>
      <c r="B23" s="1">
        <v>16415</v>
      </c>
    </row>
    <row r="24" spans="1:2" ht="12.75">
      <c r="A24" s="1" t="s">
        <v>40</v>
      </c>
      <c r="B24" s="1">
        <v>16389</v>
      </c>
    </row>
    <row r="25" spans="1:2" ht="12.75">
      <c r="A25" s="1" t="s">
        <v>51</v>
      </c>
      <c r="B25" s="1">
        <v>15173</v>
      </c>
    </row>
    <row r="26" spans="1:2" ht="12.75">
      <c r="A26" s="1" t="s">
        <v>89</v>
      </c>
      <c r="B26" s="1">
        <v>14893</v>
      </c>
    </row>
    <row r="27" spans="1:2" ht="12.75">
      <c r="A27" s="1" t="s">
        <v>90</v>
      </c>
      <c r="B27" s="1">
        <v>13121</v>
      </c>
    </row>
    <row r="28" spans="1:2" ht="12.75">
      <c r="A28" s="1" t="s">
        <v>91</v>
      </c>
      <c r="B28" s="1">
        <v>11009</v>
      </c>
    </row>
    <row r="29" spans="1:2" ht="12.75">
      <c r="A29" s="1" t="s">
        <v>92</v>
      </c>
      <c r="B29" s="1">
        <v>10010</v>
      </c>
    </row>
    <row r="30" spans="1:2" ht="12.75">
      <c r="A30" s="1" t="s">
        <v>93</v>
      </c>
      <c r="B30" s="1">
        <v>8712</v>
      </c>
    </row>
    <row r="31" spans="1:2" ht="12.75">
      <c r="A31" s="1" t="s">
        <v>94</v>
      </c>
      <c r="B31" s="1">
        <v>8041</v>
      </c>
    </row>
    <row r="32" spans="1:2" ht="12.75">
      <c r="A32" s="1" t="s">
        <v>95</v>
      </c>
      <c r="B32" s="1">
        <v>7954</v>
      </c>
    </row>
    <row r="33" spans="1:2" ht="12.75">
      <c r="A33" s="1" t="s">
        <v>55</v>
      </c>
      <c r="B33" s="1">
        <v>7784</v>
      </c>
    </row>
    <row r="34" spans="1:2" ht="12.75">
      <c r="A34" s="1" t="s">
        <v>36</v>
      </c>
      <c r="B34" s="1">
        <v>6128</v>
      </c>
    </row>
    <row r="35" spans="1:2" ht="12.75">
      <c r="A35" s="1" t="s">
        <v>37</v>
      </c>
      <c r="B35" s="1">
        <v>5403</v>
      </c>
    </row>
    <row r="36" spans="1:2" ht="12.75">
      <c r="A36" s="1" t="s">
        <v>26</v>
      </c>
      <c r="B36" s="1">
        <v>5039</v>
      </c>
    </row>
    <row r="37" spans="1:2" ht="12.75">
      <c r="A37" s="1" t="s">
        <v>24</v>
      </c>
      <c r="B37" s="1">
        <v>4557</v>
      </c>
    </row>
    <row r="38" spans="1:2" ht="12.75">
      <c r="A38" s="1" t="s">
        <v>56</v>
      </c>
      <c r="B38" s="1">
        <v>4498</v>
      </c>
    </row>
    <row r="39" spans="1:2" ht="12.75">
      <c r="A39" s="1" t="s">
        <v>96</v>
      </c>
      <c r="B39" s="1">
        <v>3504</v>
      </c>
    </row>
    <row r="40" spans="1:2" ht="12.75">
      <c r="A40" s="1" t="s">
        <v>25</v>
      </c>
      <c r="B40" s="1">
        <v>3399</v>
      </c>
    </row>
    <row r="41" spans="1:2" ht="12.75">
      <c r="A41" s="1" t="s">
        <v>48</v>
      </c>
      <c r="B41" s="1">
        <v>3190</v>
      </c>
    </row>
    <row r="42" spans="1:2" ht="12.75">
      <c r="A42" s="1" t="s">
        <v>97</v>
      </c>
      <c r="B42" s="1">
        <v>3031</v>
      </c>
    </row>
    <row r="43" spans="1:2" ht="12.75">
      <c r="A43" s="1" t="s">
        <v>98</v>
      </c>
      <c r="B43" s="1">
        <v>2923</v>
      </c>
    </row>
    <row r="44" spans="1:2" ht="12.75">
      <c r="A44" s="1" t="s">
        <v>99</v>
      </c>
      <c r="B44" s="1">
        <v>2085</v>
      </c>
    </row>
    <row r="45" spans="1:2" ht="12.75">
      <c r="A45" s="1" t="s">
        <v>39</v>
      </c>
      <c r="B45" s="1">
        <v>2058</v>
      </c>
    </row>
    <row r="46" spans="1:2" ht="12.75">
      <c r="A46" s="1" t="s">
        <v>100</v>
      </c>
      <c r="B46" s="1">
        <v>1829</v>
      </c>
    </row>
    <row r="47" spans="1:2" ht="12.75">
      <c r="A47" s="1" t="s">
        <v>101</v>
      </c>
      <c r="B47" s="1">
        <v>1721</v>
      </c>
    </row>
    <row r="48" spans="1:2" ht="12.75">
      <c r="A48" s="1" t="s">
        <v>23</v>
      </c>
      <c r="B48" s="1">
        <v>1556</v>
      </c>
    </row>
    <row r="49" spans="1:2" ht="12.75">
      <c r="A49" s="1" t="s">
        <v>28</v>
      </c>
      <c r="B49" s="1">
        <v>1313</v>
      </c>
    </row>
    <row r="50" spans="1:2" ht="12.75">
      <c r="A50" s="1" t="s">
        <v>102</v>
      </c>
      <c r="B50" s="1">
        <v>1158</v>
      </c>
    </row>
    <row r="51" spans="1:2" ht="12.75">
      <c r="A51" s="1" t="s">
        <v>103</v>
      </c>
      <c r="B51" s="1">
        <v>951</v>
      </c>
    </row>
    <row r="52" spans="1:2" ht="12.75">
      <c r="A52" s="1" t="s">
        <v>15</v>
      </c>
      <c r="B52" s="1">
        <v>868</v>
      </c>
    </row>
    <row r="53" spans="1:2" ht="12.75">
      <c r="A53" s="1" t="s">
        <v>104</v>
      </c>
      <c r="B53" s="1">
        <v>628</v>
      </c>
    </row>
    <row r="54" spans="1:2" ht="12.75">
      <c r="A54" s="1" t="s">
        <v>105</v>
      </c>
      <c r="B54" s="1">
        <v>556</v>
      </c>
    </row>
    <row r="55" spans="1:2" ht="12.75">
      <c r="A55" s="1" t="s">
        <v>106</v>
      </c>
      <c r="B55" s="1">
        <v>535</v>
      </c>
    </row>
    <row r="56" spans="1:2" ht="12.75">
      <c r="A56" s="1" t="s">
        <v>12</v>
      </c>
      <c r="B56" s="1">
        <v>329</v>
      </c>
    </row>
    <row r="57" spans="1:2" ht="12.75">
      <c r="A57" s="1" t="s">
        <v>63</v>
      </c>
      <c r="B57" s="1">
        <v>275</v>
      </c>
    </row>
    <row r="58" spans="1:2" ht="12.75">
      <c r="A58" s="1" t="s">
        <v>107</v>
      </c>
      <c r="B58" s="1">
        <v>257</v>
      </c>
    </row>
    <row r="59" spans="1:2" ht="12.75">
      <c r="A59" s="1" t="s">
        <v>108</v>
      </c>
      <c r="B59" s="1">
        <v>223</v>
      </c>
    </row>
    <row r="60" spans="1:2" ht="12.75">
      <c r="A60" s="1" t="s">
        <v>64</v>
      </c>
      <c r="B60" s="1">
        <v>201</v>
      </c>
    </row>
    <row r="61" spans="1:2" ht="12.75">
      <c r="A61" s="1" t="s">
        <v>109</v>
      </c>
      <c r="B61" s="1">
        <v>165</v>
      </c>
    </row>
    <row r="62" spans="1:2" ht="12.75">
      <c r="A62" s="1" t="s">
        <v>110</v>
      </c>
      <c r="B62" s="1">
        <v>161</v>
      </c>
    </row>
    <row r="63" spans="1:2" ht="12.75">
      <c r="A63" s="1" t="s">
        <v>111</v>
      </c>
      <c r="B63" s="1">
        <v>120</v>
      </c>
    </row>
    <row r="64" spans="1:2" ht="12.75">
      <c r="A64" s="1" t="s">
        <v>112</v>
      </c>
      <c r="B64" s="1">
        <v>120</v>
      </c>
    </row>
    <row r="65" spans="1:2" ht="12.75">
      <c r="A65" s="1" t="s">
        <v>113</v>
      </c>
      <c r="B65" s="1">
        <v>107</v>
      </c>
    </row>
    <row r="66" spans="1:2" ht="12.75">
      <c r="A66" s="1" t="s">
        <v>114</v>
      </c>
      <c r="B66" s="1">
        <v>104</v>
      </c>
    </row>
    <row r="67" spans="1:2" ht="12.75">
      <c r="A67" s="1" t="s">
        <v>115</v>
      </c>
      <c r="B67" s="1">
        <v>101</v>
      </c>
    </row>
    <row r="68" spans="1:2" ht="12.75">
      <c r="A68" s="1" t="s">
        <v>9</v>
      </c>
      <c r="B68" s="1">
        <v>86</v>
      </c>
    </row>
    <row r="69" spans="1:2" ht="12.75">
      <c r="A69" s="1" t="s">
        <v>47</v>
      </c>
      <c r="B69" s="1">
        <v>80</v>
      </c>
    </row>
    <row r="70" spans="1:2" ht="12.75">
      <c r="A70" s="1" t="s">
        <v>81</v>
      </c>
      <c r="B70" s="1">
        <v>78</v>
      </c>
    </row>
    <row r="71" spans="1:2" ht="12.75">
      <c r="A71" s="1" t="s">
        <v>116</v>
      </c>
      <c r="B71" s="1">
        <v>76</v>
      </c>
    </row>
    <row r="72" spans="1:2" ht="12.75">
      <c r="A72" s="1" t="s">
        <v>117</v>
      </c>
      <c r="B72" s="1">
        <v>66</v>
      </c>
    </row>
    <row r="73" spans="1:2" ht="12.75">
      <c r="A73" s="1" t="s">
        <v>118</v>
      </c>
      <c r="B73" s="1">
        <v>62</v>
      </c>
    </row>
    <row r="74" spans="1:2" ht="12.75">
      <c r="A74" s="1" t="s">
        <v>119</v>
      </c>
      <c r="B74" s="1">
        <v>61</v>
      </c>
    </row>
    <row r="75" spans="1:2" ht="12.75">
      <c r="A75" s="1" t="s">
        <v>120</v>
      </c>
      <c r="B75" s="1">
        <v>60</v>
      </c>
    </row>
    <row r="76" spans="1:2" ht="12.75">
      <c r="A76" s="1" t="s">
        <v>19</v>
      </c>
      <c r="B76" s="1">
        <v>56</v>
      </c>
    </row>
    <row r="77" spans="1:2" ht="12.75">
      <c r="A77" s="1" t="s">
        <v>121</v>
      </c>
      <c r="B77" s="1">
        <v>56</v>
      </c>
    </row>
    <row r="78" spans="1:2" ht="12.75">
      <c r="A78" s="1" t="s">
        <v>122</v>
      </c>
      <c r="B78" s="1">
        <v>50</v>
      </c>
    </row>
    <row r="79" spans="1:2" ht="12.75">
      <c r="A79" s="1" t="s">
        <v>76</v>
      </c>
      <c r="B79" s="1">
        <v>46</v>
      </c>
    </row>
    <row r="80" spans="1:2" ht="12.75">
      <c r="A80" s="1" t="s">
        <v>123</v>
      </c>
      <c r="B80" s="1">
        <v>43</v>
      </c>
    </row>
    <row r="81" spans="1:2" ht="12.75">
      <c r="A81" s="1" t="s">
        <v>21</v>
      </c>
      <c r="B81" s="1">
        <v>37</v>
      </c>
    </row>
    <row r="82" spans="1:2" ht="12.75">
      <c r="A82" s="1" t="s">
        <v>69</v>
      </c>
      <c r="B82" s="1">
        <v>35</v>
      </c>
    </row>
    <row r="83" spans="1:2" ht="12.75">
      <c r="A83" s="1" t="s">
        <v>53</v>
      </c>
      <c r="B83" s="1">
        <v>27</v>
      </c>
    </row>
    <row r="84" spans="1:2" ht="12.75">
      <c r="A84" s="1" t="s">
        <v>124</v>
      </c>
      <c r="B84" s="1">
        <v>20</v>
      </c>
    </row>
    <row r="85" spans="1:2" ht="12.75">
      <c r="A85" s="1" t="s">
        <v>125</v>
      </c>
      <c r="B85" s="1">
        <v>19</v>
      </c>
    </row>
    <row r="86" spans="1:2" ht="12.75">
      <c r="A86" s="1" t="s">
        <v>126</v>
      </c>
      <c r="B86" s="1">
        <v>18</v>
      </c>
    </row>
    <row r="87" spans="1:2" ht="12.75">
      <c r="A87" s="1" t="s">
        <v>14</v>
      </c>
      <c r="B87" s="1">
        <v>17</v>
      </c>
    </row>
    <row r="88" spans="1:2" ht="12.75">
      <c r="A88" s="1" t="s">
        <v>127</v>
      </c>
      <c r="B88" s="1">
        <v>15</v>
      </c>
    </row>
    <row r="89" spans="1:2" ht="12.75">
      <c r="A89" s="1" t="s">
        <v>128</v>
      </c>
      <c r="B89" s="1">
        <v>9</v>
      </c>
    </row>
    <row r="90" spans="1:2" ht="12.75">
      <c r="A90" s="1" t="s">
        <v>11</v>
      </c>
      <c r="B90" s="1">
        <v>7</v>
      </c>
    </row>
    <row r="91" spans="1:2" ht="12.75">
      <c r="A91" s="1" t="s">
        <v>70</v>
      </c>
      <c r="B91" s="1">
        <v>4</v>
      </c>
    </row>
    <row r="92" spans="1:2" ht="12.75">
      <c r="A92" s="1" t="s">
        <v>129</v>
      </c>
      <c r="B92" s="1">
        <v>4</v>
      </c>
    </row>
    <row r="93" spans="1:2" ht="12.75">
      <c r="A93" s="1" t="s">
        <v>130</v>
      </c>
      <c r="B93" s="1">
        <v>4</v>
      </c>
    </row>
    <row r="94" spans="1:2" ht="12.75">
      <c r="A94" s="1" t="s">
        <v>131</v>
      </c>
      <c r="B94" s="1">
        <v>3</v>
      </c>
    </row>
    <row r="95" spans="1:2" ht="12.75">
      <c r="A95" s="1" t="s">
        <v>132</v>
      </c>
      <c r="B95" s="1">
        <v>2</v>
      </c>
    </row>
    <row r="96" spans="1:2" ht="12.75">
      <c r="A96" s="1" t="s">
        <v>71</v>
      </c>
      <c r="B96" s="1">
        <v>2</v>
      </c>
    </row>
    <row r="97" spans="1:2" ht="12.75">
      <c r="A97" s="1" t="s">
        <v>57</v>
      </c>
      <c r="B97" s="1">
        <v>1</v>
      </c>
    </row>
    <row r="98" spans="1:2" ht="12.75">
      <c r="A98" s="1" t="s">
        <v>77</v>
      </c>
      <c r="B98" s="1">
        <v>1</v>
      </c>
    </row>
    <row r="99" spans="1:2" ht="12.75">
      <c r="A99" s="1" t="s">
        <v>133</v>
      </c>
      <c r="B99" s="1">
        <v>1</v>
      </c>
    </row>
    <row r="100" spans="1:2" ht="12.75">
      <c r="A100" s="1" t="s">
        <v>33</v>
      </c>
      <c r="B100" s="1">
        <v>1</v>
      </c>
    </row>
    <row r="101" spans="1:2" ht="12.75">
      <c r="A101" s="1" t="s">
        <v>4</v>
      </c>
      <c r="B101" s="1">
        <v>0</v>
      </c>
    </row>
    <row r="102" spans="1:2" ht="12.75">
      <c r="A102" s="1" t="s">
        <v>6</v>
      </c>
      <c r="B102" s="1">
        <v>0</v>
      </c>
    </row>
    <row r="103" spans="1:2" ht="12.75">
      <c r="A103" s="1" t="s">
        <v>7</v>
      </c>
      <c r="B103" s="1">
        <v>0</v>
      </c>
    </row>
    <row r="104" spans="1:2" ht="12.75">
      <c r="A104" s="1" t="s">
        <v>134</v>
      </c>
      <c r="B104" s="1">
        <v>0</v>
      </c>
    </row>
    <row r="105" spans="1:2" ht="12.75">
      <c r="A105" s="1" t="s">
        <v>8</v>
      </c>
      <c r="B105" s="1">
        <v>0</v>
      </c>
    </row>
    <row r="106" spans="1:2" ht="12.75">
      <c r="A106" s="1" t="s">
        <v>50</v>
      </c>
      <c r="B106" s="1">
        <v>0</v>
      </c>
    </row>
    <row r="107" spans="1:2" ht="12.75">
      <c r="A107" s="1" t="s">
        <v>135</v>
      </c>
      <c r="B107" s="1">
        <v>0</v>
      </c>
    </row>
    <row r="108" spans="1:2" ht="12.75">
      <c r="A108" s="1" t="s">
        <v>136</v>
      </c>
      <c r="B108" s="1">
        <v>0</v>
      </c>
    </row>
    <row r="109" spans="1:2" ht="12.75">
      <c r="A109" s="1" t="s">
        <v>74</v>
      </c>
      <c r="B109" s="1">
        <v>0</v>
      </c>
    </row>
    <row r="110" spans="1:2" ht="12.75">
      <c r="A110" s="1" t="s">
        <v>137</v>
      </c>
      <c r="B110" s="1">
        <v>0</v>
      </c>
    </row>
    <row r="111" spans="1:2" ht="12.75">
      <c r="A111" s="1" t="s">
        <v>138</v>
      </c>
      <c r="B111" s="1">
        <v>0</v>
      </c>
    </row>
    <row r="112" spans="1:2" ht="12.75">
      <c r="A112" s="1" t="s">
        <v>49</v>
      </c>
      <c r="B112" s="1">
        <v>0</v>
      </c>
    </row>
    <row r="113" spans="1:2" ht="12.75">
      <c r="A113" s="1" t="s">
        <v>139</v>
      </c>
      <c r="B113" s="1">
        <v>0</v>
      </c>
    </row>
    <row r="114" spans="1:2" ht="12.75">
      <c r="A114" s="1" t="s">
        <v>16</v>
      </c>
      <c r="B114" s="1">
        <v>0</v>
      </c>
    </row>
    <row r="115" spans="1:2" ht="12.75">
      <c r="A115" s="1" t="s">
        <v>140</v>
      </c>
      <c r="B115" s="1">
        <v>0</v>
      </c>
    </row>
    <row r="116" spans="1:2" ht="12.75">
      <c r="A116" s="1" t="s">
        <v>141</v>
      </c>
      <c r="B116" s="1">
        <v>0</v>
      </c>
    </row>
    <row r="117" spans="1:2" ht="12.75">
      <c r="A117" s="1" t="s">
        <v>62</v>
      </c>
      <c r="B117" s="1">
        <v>0</v>
      </c>
    </row>
    <row r="118" spans="1:2" ht="12.75">
      <c r="A118" s="1" t="s">
        <v>142</v>
      </c>
      <c r="B118" s="1">
        <v>0</v>
      </c>
    </row>
    <row r="119" spans="1:2" ht="12.75">
      <c r="A119" s="1" t="s">
        <v>78</v>
      </c>
      <c r="B119" s="1">
        <v>0</v>
      </c>
    </row>
    <row r="120" spans="1:2" ht="12.75">
      <c r="A120" s="1" t="s">
        <v>143</v>
      </c>
      <c r="B120" s="1">
        <v>0</v>
      </c>
    </row>
    <row r="121" spans="1:2" ht="12.75">
      <c r="A121" s="1" t="s">
        <v>144</v>
      </c>
      <c r="B121" s="1">
        <v>0</v>
      </c>
    </row>
    <row r="122" spans="1:2" ht="12.75">
      <c r="A122" s="1" t="s">
        <v>65</v>
      </c>
      <c r="B122" s="1">
        <v>0</v>
      </c>
    </row>
    <row r="123" spans="1:2" ht="12.75">
      <c r="A123" s="1" t="s">
        <v>29</v>
      </c>
      <c r="B123" s="1">
        <v>0</v>
      </c>
    </row>
    <row r="124" spans="1:2" ht="12.75">
      <c r="A124" s="1" t="s">
        <v>59</v>
      </c>
      <c r="B124" s="1">
        <v>0</v>
      </c>
    </row>
    <row r="125" spans="1:2" ht="12.75">
      <c r="A125" s="1" t="s">
        <v>145</v>
      </c>
      <c r="B125" s="1">
        <v>0</v>
      </c>
    </row>
    <row r="126" spans="1:2" ht="12.75">
      <c r="A126" s="1" t="s">
        <v>146</v>
      </c>
      <c r="B126" s="1">
        <v>0</v>
      </c>
    </row>
    <row r="127" spans="1:2" ht="12.75">
      <c r="A127" s="1" t="s">
        <v>68</v>
      </c>
      <c r="B127" s="1">
        <v>0</v>
      </c>
    </row>
    <row r="128" spans="1:2" ht="12.75">
      <c r="A128" s="1" t="s">
        <v>147</v>
      </c>
      <c r="B128" s="1">
        <v>0</v>
      </c>
    </row>
    <row r="129" spans="1:2" ht="12.75">
      <c r="A129" s="1" t="s">
        <v>34</v>
      </c>
      <c r="B129" s="1">
        <v>0</v>
      </c>
    </row>
    <row r="130" spans="1:2" ht="12.75">
      <c r="A130" s="1" t="s">
        <v>58</v>
      </c>
      <c r="B130" s="1">
        <v>0</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31"/>
  <sheetViews>
    <sheetView zoomScalePageLayoutView="0" workbookViewId="0" topLeftCell="A1">
      <selection activeCell="A1" sqref="A1"/>
    </sheetView>
  </sheetViews>
  <sheetFormatPr defaultColWidth="9.140625" defaultRowHeight="12.75"/>
  <sheetData>
    <row r="1" spans="1:2" ht="12.75">
      <c r="A1" s="1" t="s">
        <v>0</v>
      </c>
      <c r="B1" s="1" t="s">
        <v>3</v>
      </c>
    </row>
    <row r="2" spans="1:2" ht="12.75">
      <c r="A2" s="1" t="s">
        <v>32</v>
      </c>
      <c r="B2" s="1">
        <v>1682204</v>
      </c>
    </row>
    <row r="3" spans="1:2" ht="12.75">
      <c r="A3" s="1" t="s">
        <v>35</v>
      </c>
      <c r="B3" s="1">
        <v>174750</v>
      </c>
    </row>
    <row r="4" spans="1:2" ht="12.75">
      <c r="A4" s="1" t="s">
        <v>27</v>
      </c>
      <c r="B4" s="1">
        <v>159209</v>
      </c>
    </row>
    <row r="5" spans="1:2" ht="12.75">
      <c r="A5" s="1" t="s">
        <v>38</v>
      </c>
      <c r="B5" s="1">
        <v>111625</v>
      </c>
    </row>
    <row r="6" spans="1:2" ht="12.75">
      <c r="A6" s="1" t="s">
        <v>85</v>
      </c>
      <c r="B6" s="1">
        <v>107118</v>
      </c>
    </row>
    <row r="7" spans="1:2" ht="12.75">
      <c r="A7" s="1" t="s">
        <v>43</v>
      </c>
      <c r="B7" s="1">
        <v>62139</v>
      </c>
    </row>
    <row r="8" spans="1:2" ht="12.75">
      <c r="A8" s="1" t="s">
        <v>31</v>
      </c>
      <c r="B8" s="1">
        <v>60386</v>
      </c>
    </row>
    <row r="9" spans="1:2" ht="12.75">
      <c r="A9" s="1" t="s">
        <v>42</v>
      </c>
      <c r="B9" s="1">
        <v>53540</v>
      </c>
    </row>
    <row r="10" spans="1:2" ht="12.75">
      <c r="A10" s="1" t="s">
        <v>10</v>
      </c>
      <c r="B10" s="1">
        <v>52368</v>
      </c>
    </row>
    <row r="11" spans="1:2" ht="12.75">
      <c r="A11" s="1" t="s">
        <v>61</v>
      </c>
      <c r="B11" s="1">
        <v>36063</v>
      </c>
    </row>
    <row r="12" spans="1:2" ht="12.75">
      <c r="A12" s="1" t="s">
        <v>41</v>
      </c>
      <c r="B12" s="1">
        <v>32785</v>
      </c>
    </row>
    <row r="13" spans="1:2" ht="12.75">
      <c r="A13" s="1" t="s">
        <v>45</v>
      </c>
      <c r="B13" s="1">
        <v>30755</v>
      </c>
    </row>
    <row r="14" spans="1:2" ht="12.75">
      <c r="A14" s="1" t="s">
        <v>30</v>
      </c>
      <c r="B14" s="1">
        <v>30015</v>
      </c>
    </row>
    <row r="15" spans="1:2" ht="12.75">
      <c r="A15" s="1" t="s">
        <v>44</v>
      </c>
      <c r="B15" s="1">
        <v>29989</v>
      </c>
    </row>
    <row r="16" spans="1:2" ht="12.75">
      <c r="A16" s="1" t="s">
        <v>5</v>
      </c>
      <c r="B16" s="1">
        <v>27462</v>
      </c>
    </row>
    <row r="17" spans="1:2" ht="12.75">
      <c r="A17" s="1" t="s">
        <v>17</v>
      </c>
      <c r="B17" s="1">
        <v>24135</v>
      </c>
    </row>
    <row r="18" spans="1:2" ht="12.75">
      <c r="A18" s="1" t="s">
        <v>13</v>
      </c>
      <c r="B18" s="1">
        <v>23275</v>
      </c>
    </row>
    <row r="19" spans="1:2" ht="12.75">
      <c r="A19" s="1" t="s">
        <v>22</v>
      </c>
      <c r="B19" s="1">
        <v>20037</v>
      </c>
    </row>
    <row r="20" spans="1:2" ht="12.75">
      <c r="A20" s="1" t="s">
        <v>89</v>
      </c>
      <c r="B20" s="1">
        <v>15844</v>
      </c>
    </row>
    <row r="21" spans="1:2" ht="12.75">
      <c r="A21" s="1" t="s">
        <v>87</v>
      </c>
      <c r="B21" s="1">
        <v>14766</v>
      </c>
    </row>
    <row r="22" spans="1:2" ht="12.75">
      <c r="A22" s="1" t="s">
        <v>88</v>
      </c>
      <c r="B22" s="1">
        <v>13238</v>
      </c>
    </row>
    <row r="23" spans="1:2" ht="12.75">
      <c r="A23" s="1" t="s">
        <v>91</v>
      </c>
      <c r="B23" s="1">
        <v>11892</v>
      </c>
    </row>
    <row r="24" spans="1:2" ht="12.75">
      <c r="A24" s="1" t="s">
        <v>92</v>
      </c>
      <c r="B24" s="1">
        <v>11635</v>
      </c>
    </row>
    <row r="25" spans="1:2" ht="12.75">
      <c r="A25" s="1" t="s">
        <v>93</v>
      </c>
      <c r="B25" s="1">
        <v>8550</v>
      </c>
    </row>
    <row r="26" spans="1:2" ht="12.75">
      <c r="A26" s="1" t="s">
        <v>94</v>
      </c>
      <c r="B26" s="1">
        <v>8496</v>
      </c>
    </row>
    <row r="27" spans="1:2" ht="12.75">
      <c r="A27" s="1" t="s">
        <v>60</v>
      </c>
      <c r="B27" s="1">
        <v>8064</v>
      </c>
    </row>
    <row r="28" spans="1:2" ht="12.75">
      <c r="A28" s="1" t="s">
        <v>40</v>
      </c>
      <c r="B28" s="1">
        <v>7849</v>
      </c>
    </row>
    <row r="29" spans="1:2" ht="12.75">
      <c r="A29" s="1" t="s">
        <v>90</v>
      </c>
      <c r="B29" s="1">
        <v>7515</v>
      </c>
    </row>
    <row r="30" spans="1:2" ht="12.75">
      <c r="A30" s="1" t="s">
        <v>24</v>
      </c>
      <c r="B30" s="1">
        <v>5080</v>
      </c>
    </row>
    <row r="31" spans="1:2" ht="12.75">
      <c r="A31" s="1" t="s">
        <v>86</v>
      </c>
      <c r="B31" s="1">
        <v>4579</v>
      </c>
    </row>
    <row r="32" spans="1:2" ht="12.75">
      <c r="A32" s="1" t="s">
        <v>98</v>
      </c>
      <c r="B32" s="1">
        <v>4461</v>
      </c>
    </row>
    <row r="33" spans="1:2" ht="12.75">
      <c r="A33" s="1" t="s">
        <v>36</v>
      </c>
      <c r="B33" s="1">
        <v>4234</v>
      </c>
    </row>
    <row r="34" spans="1:2" ht="12.75">
      <c r="A34" s="1" t="s">
        <v>99</v>
      </c>
      <c r="B34" s="1">
        <v>3339</v>
      </c>
    </row>
    <row r="35" spans="1:2" ht="12.75">
      <c r="A35" s="1" t="s">
        <v>56</v>
      </c>
      <c r="B35" s="1">
        <v>3061</v>
      </c>
    </row>
    <row r="36" spans="1:2" ht="12.75">
      <c r="A36" s="1" t="s">
        <v>26</v>
      </c>
      <c r="B36" s="1">
        <v>3018</v>
      </c>
    </row>
    <row r="37" spans="1:2" ht="12.75">
      <c r="A37" s="1" t="s">
        <v>25</v>
      </c>
      <c r="B37" s="1">
        <v>2998</v>
      </c>
    </row>
    <row r="38" spans="1:2" ht="12.75">
      <c r="A38" s="1" t="s">
        <v>48</v>
      </c>
      <c r="B38" s="1">
        <v>2927</v>
      </c>
    </row>
    <row r="39" spans="1:2" ht="12.75">
      <c r="A39" s="1" t="s">
        <v>28</v>
      </c>
      <c r="B39" s="1">
        <v>2880</v>
      </c>
    </row>
    <row r="40" spans="1:2" ht="12.75">
      <c r="A40" s="1" t="s">
        <v>96</v>
      </c>
      <c r="B40" s="1">
        <v>2799</v>
      </c>
    </row>
    <row r="41" spans="1:2" ht="12.75">
      <c r="A41" s="1" t="s">
        <v>100</v>
      </c>
      <c r="B41" s="1">
        <v>2657</v>
      </c>
    </row>
    <row r="42" spans="1:2" ht="12.75">
      <c r="A42" s="1" t="s">
        <v>97</v>
      </c>
      <c r="B42" s="1">
        <v>2518</v>
      </c>
    </row>
    <row r="43" spans="1:2" ht="12.75">
      <c r="A43" s="1" t="s">
        <v>37</v>
      </c>
      <c r="B43" s="1">
        <v>2427</v>
      </c>
    </row>
    <row r="44" spans="1:2" ht="12.75">
      <c r="A44" s="1" t="s">
        <v>95</v>
      </c>
      <c r="B44" s="1">
        <v>2012</v>
      </c>
    </row>
    <row r="45" spans="1:2" ht="12.75">
      <c r="A45" s="1" t="s">
        <v>55</v>
      </c>
      <c r="B45" s="1">
        <v>1828</v>
      </c>
    </row>
    <row r="46" spans="1:2" ht="12.75">
      <c r="A46" s="1" t="s">
        <v>101</v>
      </c>
      <c r="B46" s="1">
        <v>1643</v>
      </c>
    </row>
    <row r="47" spans="1:2" ht="12.75">
      <c r="A47" s="1" t="s">
        <v>51</v>
      </c>
      <c r="B47" s="1">
        <v>1512</v>
      </c>
    </row>
    <row r="48" spans="1:2" ht="12.75">
      <c r="A48" s="1" t="s">
        <v>39</v>
      </c>
      <c r="B48" s="1">
        <v>1371</v>
      </c>
    </row>
    <row r="49" spans="1:2" ht="12.75">
      <c r="A49" s="1" t="s">
        <v>103</v>
      </c>
      <c r="B49" s="1">
        <v>1357</v>
      </c>
    </row>
    <row r="50" spans="1:2" ht="12.75">
      <c r="A50" s="1" t="s">
        <v>23</v>
      </c>
      <c r="B50" s="1">
        <v>730</v>
      </c>
    </row>
    <row r="51" spans="1:2" ht="12.75">
      <c r="A51" s="1" t="s">
        <v>102</v>
      </c>
      <c r="B51" s="1">
        <v>432</v>
      </c>
    </row>
    <row r="52" spans="1:2" ht="12.75">
      <c r="A52" s="1" t="s">
        <v>106</v>
      </c>
      <c r="B52" s="1">
        <v>417</v>
      </c>
    </row>
    <row r="53" spans="1:2" ht="12.75">
      <c r="A53" s="1" t="s">
        <v>104</v>
      </c>
      <c r="B53" s="1">
        <v>399</v>
      </c>
    </row>
    <row r="54" spans="1:2" ht="12.75">
      <c r="A54" s="1" t="s">
        <v>63</v>
      </c>
      <c r="B54" s="1">
        <v>273</v>
      </c>
    </row>
    <row r="55" spans="1:2" ht="12.75">
      <c r="A55" s="1" t="s">
        <v>110</v>
      </c>
      <c r="B55" s="1">
        <v>222</v>
      </c>
    </row>
    <row r="56" spans="1:2" ht="12.75">
      <c r="A56" s="1" t="s">
        <v>108</v>
      </c>
      <c r="B56" s="1">
        <v>214</v>
      </c>
    </row>
    <row r="57" spans="1:2" ht="12.75">
      <c r="A57" s="1" t="s">
        <v>109</v>
      </c>
      <c r="B57" s="1">
        <v>209</v>
      </c>
    </row>
    <row r="58" spans="1:2" ht="12.75">
      <c r="A58" s="1" t="s">
        <v>105</v>
      </c>
      <c r="B58" s="1">
        <v>191</v>
      </c>
    </row>
    <row r="59" spans="1:2" ht="12.75">
      <c r="A59" s="1" t="s">
        <v>12</v>
      </c>
      <c r="B59" s="1">
        <v>170</v>
      </c>
    </row>
    <row r="60" spans="1:2" ht="12.75">
      <c r="A60" s="1" t="s">
        <v>107</v>
      </c>
      <c r="B60" s="1">
        <v>169</v>
      </c>
    </row>
    <row r="61" spans="1:2" ht="12.75">
      <c r="A61" s="1" t="s">
        <v>119</v>
      </c>
      <c r="B61" s="1">
        <v>147</v>
      </c>
    </row>
    <row r="62" spans="1:2" ht="12.75">
      <c r="A62" s="1" t="s">
        <v>114</v>
      </c>
      <c r="B62" s="1">
        <v>126</v>
      </c>
    </row>
    <row r="63" spans="1:2" ht="12.75">
      <c r="A63" s="1" t="s">
        <v>9</v>
      </c>
      <c r="B63" s="1">
        <v>80</v>
      </c>
    </row>
    <row r="64" spans="1:2" ht="12.75">
      <c r="A64" s="1" t="s">
        <v>115</v>
      </c>
      <c r="B64" s="1">
        <v>62</v>
      </c>
    </row>
    <row r="65" spans="1:2" ht="12.75">
      <c r="A65" s="1" t="s">
        <v>15</v>
      </c>
      <c r="B65" s="1">
        <v>61</v>
      </c>
    </row>
    <row r="66" spans="1:2" ht="12.75">
      <c r="A66" s="1" t="s">
        <v>117</v>
      </c>
      <c r="B66" s="1">
        <v>58</v>
      </c>
    </row>
    <row r="67" spans="1:2" ht="12.75">
      <c r="A67" s="1" t="s">
        <v>64</v>
      </c>
      <c r="B67" s="1">
        <v>51</v>
      </c>
    </row>
    <row r="68" spans="1:2" ht="12.75">
      <c r="A68" s="1" t="s">
        <v>123</v>
      </c>
      <c r="B68" s="1">
        <v>47</v>
      </c>
    </row>
    <row r="69" spans="1:2" ht="12.75">
      <c r="A69" s="1" t="s">
        <v>112</v>
      </c>
      <c r="B69" s="1">
        <v>41</v>
      </c>
    </row>
    <row r="70" spans="1:2" ht="12.75">
      <c r="A70" s="1" t="s">
        <v>118</v>
      </c>
      <c r="B70" s="1">
        <v>39</v>
      </c>
    </row>
    <row r="71" spans="1:2" ht="12.75">
      <c r="A71" s="1" t="s">
        <v>116</v>
      </c>
      <c r="B71" s="1">
        <v>38</v>
      </c>
    </row>
    <row r="72" spans="1:2" ht="12.75">
      <c r="A72" s="1" t="s">
        <v>113</v>
      </c>
      <c r="B72" s="1">
        <v>37</v>
      </c>
    </row>
    <row r="73" spans="1:2" ht="12.75">
      <c r="A73" s="1" t="s">
        <v>122</v>
      </c>
      <c r="B73" s="1">
        <v>32</v>
      </c>
    </row>
    <row r="74" spans="1:2" ht="12.75">
      <c r="A74" s="1" t="s">
        <v>19</v>
      </c>
      <c r="B74" s="1">
        <v>27</v>
      </c>
    </row>
    <row r="75" spans="1:2" ht="12.75">
      <c r="A75" s="1" t="s">
        <v>81</v>
      </c>
      <c r="B75" s="1">
        <v>26</v>
      </c>
    </row>
    <row r="76" spans="1:2" ht="12.75">
      <c r="A76" s="1" t="s">
        <v>124</v>
      </c>
      <c r="B76" s="1">
        <v>24</v>
      </c>
    </row>
    <row r="77" spans="1:2" ht="12.75">
      <c r="A77" s="1" t="s">
        <v>47</v>
      </c>
      <c r="B77" s="1">
        <v>24</v>
      </c>
    </row>
    <row r="78" spans="1:2" ht="12.75">
      <c r="A78" s="1" t="s">
        <v>14</v>
      </c>
      <c r="B78" s="1">
        <v>20</v>
      </c>
    </row>
    <row r="79" spans="1:2" ht="12.75">
      <c r="A79" s="1" t="s">
        <v>69</v>
      </c>
      <c r="B79" s="1">
        <v>13</v>
      </c>
    </row>
    <row r="80" spans="1:2" ht="12.75">
      <c r="A80" s="1" t="s">
        <v>121</v>
      </c>
      <c r="B80" s="1">
        <v>12</v>
      </c>
    </row>
    <row r="81" spans="1:2" ht="12.75">
      <c r="A81" s="1" t="s">
        <v>127</v>
      </c>
      <c r="B81" s="1">
        <v>12</v>
      </c>
    </row>
    <row r="82" spans="1:2" ht="12.75">
      <c r="A82" s="1" t="s">
        <v>129</v>
      </c>
      <c r="B82" s="1">
        <v>11</v>
      </c>
    </row>
    <row r="83" spans="1:2" ht="12.75">
      <c r="A83" s="1" t="s">
        <v>21</v>
      </c>
      <c r="B83" s="1">
        <v>9</v>
      </c>
    </row>
    <row r="84" spans="1:2" ht="12.75">
      <c r="A84" s="1" t="s">
        <v>53</v>
      </c>
      <c r="B84" s="1">
        <v>8</v>
      </c>
    </row>
    <row r="85" spans="1:2" ht="12.75">
      <c r="A85" s="1" t="s">
        <v>111</v>
      </c>
      <c r="B85" s="1">
        <v>8</v>
      </c>
    </row>
    <row r="86" spans="1:2" ht="12.75">
      <c r="A86" s="1" t="s">
        <v>11</v>
      </c>
      <c r="B86" s="1">
        <v>7</v>
      </c>
    </row>
    <row r="87" spans="1:2" ht="12.75">
      <c r="A87" s="1" t="s">
        <v>125</v>
      </c>
      <c r="B87" s="1">
        <v>6</v>
      </c>
    </row>
    <row r="88" spans="1:2" ht="12.75">
      <c r="A88" s="1" t="s">
        <v>76</v>
      </c>
      <c r="B88" s="1">
        <v>6</v>
      </c>
    </row>
    <row r="89" spans="1:2" ht="12.75">
      <c r="A89" s="1" t="s">
        <v>128</v>
      </c>
      <c r="B89" s="1">
        <v>5</v>
      </c>
    </row>
    <row r="90" spans="1:2" ht="12.75">
      <c r="A90" s="1" t="s">
        <v>120</v>
      </c>
      <c r="B90" s="1">
        <v>5</v>
      </c>
    </row>
    <row r="91" spans="1:2" ht="12.75">
      <c r="A91" s="1" t="s">
        <v>126</v>
      </c>
      <c r="B91" s="1">
        <v>4</v>
      </c>
    </row>
    <row r="92" spans="1:2" ht="12.75">
      <c r="A92" s="1" t="s">
        <v>131</v>
      </c>
      <c r="B92" s="1">
        <v>2</v>
      </c>
    </row>
    <row r="93" spans="1:2" ht="12.75">
      <c r="A93" s="1" t="s">
        <v>133</v>
      </c>
      <c r="B93" s="1">
        <v>2</v>
      </c>
    </row>
    <row r="94" spans="1:2" ht="12.75">
      <c r="A94" s="1" t="s">
        <v>70</v>
      </c>
      <c r="B94" s="1">
        <v>1</v>
      </c>
    </row>
    <row r="95" spans="1:2" ht="12.75">
      <c r="A95" s="1" t="s">
        <v>77</v>
      </c>
      <c r="B95" s="1">
        <v>1</v>
      </c>
    </row>
    <row r="96" spans="1:2" ht="12.75">
      <c r="A96" s="1" t="s">
        <v>130</v>
      </c>
      <c r="B96" s="1">
        <v>1</v>
      </c>
    </row>
    <row r="97" spans="1:2" ht="12.75">
      <c r="A97" s="1" t="s">
        <v>33</v>
      </c>
      <c r="B97" s="1">
        <v>1</v>
      </c>
    </row>
    <row r="98" spans="1:2" ht="12.75">
      <c r="A98" s="1" t="s">
        <v>71</v>
      </c>
      <c r="B98" s="1">
        <v>1</v>
      </c>
    </row>
    <row r="99" spans="1:2" ht="12.75">
      <c r="A99" s="1" t="s">
        <v>4</v>
      </c>
      <c r="B99" s="1">
        <v>0</v>
      </c>
    </row>
    <row r="100" spans="1:2" ht="12.75">
      <c r="A100" s="1" t="s">
        <v>6</v>
      </c>
      <c r="B100" s="1">
        <v>0</v>
      </c>
    </row>
    <row r="101" spans="1:2" ht="12.75">
      <c r="A101" s="1" t="s">
        <v>7</v>
      </c>
      <c r="B101" s="1">
        <v>0</v>
      </c>
    </row>
    <row r="102" spans="1:2" ht="12.75">
      <c r="A102" s="1" t="s">
        <v>134</v>
      </c>
      <c r="B102" s="1">
        <v>0</v>
      </c>
    </row>
    <row r="103" spans="1:2" ht="12.75">
      <c r="A103" s="1" t="s">
        <v>8</v>
      </c>
      <c r="B103" s="1">
        <v>0</v>
      </c>
    </row>
    <row r="104" spans="1:2" ht="12.75">
      <c r="A104" s="1" t="s">
        <v>50</v>
      </c>
      <c r="B104" s="1">
        <v>0</v>
      </c>
    </row>
    <row r="105" spans="1:2" ht="12.75">
      <c r="A105" s="1" t="s">
        <v>135</v>
      </c>
      <c r="B105" s="1">
        <v>0</v>
      </c>
    </row>
    <row r="106" spans="1:2" ht="12.75">
      <c r="A106" s="1" t="s">
        <v>136</v>
      </c>
      <c r="B106" s="1">
        <v>0</v>
      </c>
    </row>
    <row r="107" spans="1:2" ht="12.75">
      <c r="A107" s="1" t="s">
        <v>74</v>
      </c>
      <c r="B107" s="1">
        <v>0</v>
      </c>
    </row>
    <row r="108" spans="1:2" ht="12.75">
      <c r="A108" s="1" t="s">
        <v>137</v>
      </c>
      <c r="B108" s="1">
        <v>0</v>
      </c>
    </row>
    <row r="109" spans="1:2" ht="12.75">
      <c r="A109" s="1" t="s">
        <v>138</v>
      </c>
      <c r="B109" s="1">
        <v>0</v>
      </c>
    </row>
    <row r="110" spans="1:2" ht="12.75">
      <c r="A110" s="1" t="s">
        <v>49</v>
      </c>
      <c r="B110" s="1">
        <v>0</v>
      </c>
    </row>
    <row r="111" spans="1:2" ht="12.75">
      <c r="A111" s="1" t="s">
        <v>57</v>
      </c>
      <c r="B111" s="1">
        <v>0</v>
      </c>
    </row>
    <row r="112" spans="1:2" ht="12.75">
      <c r="A112" s="1" t="s">
        <v>139</v>
      </c>
      <c r="B112" s="1">
        <v>0</v>
      </c>
    </row>
    <row r="113" spans="1:2" ht="12.75">
      <c r="A113" s="1" t="s">
        <v>16</v>
      </c>
      <c r="B113" s="1">
        <v>0</v>
      </c>
    </row>
    <row r="114" spans="1:2" ht="12.75">
      <c r="A114" s="1" t="s">
        <v>140</v>
      </c>
      <c r="B114" s="1">
        <v>0</v>
      </c>
    </row>
    <row r="115" spans="1:2" ht="12.75">
      <c r="A115" s="1" t="s">
        <v>141</v>
      </c>
      <c r="B115" s="1">
        <v>0</v>
      </c>
    </row>
    <row r="116" spans="1:2" ht="12.75">
      <c r="A116" s="1" t="s">
        <v>62</v>
      </c>
      <c r="B116" s="1">
        <v>0</v>
      </c>
    </row>
    <row r="117" spans="1:2" ht="12.75">
      <c r="A117" s="1" t="s">
        <v>142</v>
      </c>
      <c r="B117" s="1">
        <v>0</v>
      </c>
    </row>
    <row r="118" spans="1:2" ht="12.75">
      <c r="A118" s="1" t="s">
        <v>78</v>
      </c>
      <c r="B118" s="1">
        <v>0</v>
      </c>
    </row>
    <row r="119" spans="1:2" ht="12.75">
      <c r="A119" s="1" t="s">
        <v>143</v>
      </c>
      <c r="B119" s="1">
        <v>0</v>
      </c>
    </row>
    <row r="120" spans="1:2" ht="12.75">
      <c r="A120" s="1" t="s">
        <v>148</v>
      </c>
      <c r="B120" s="1">
        <v>0</v>
      </c>
    </row>
    <row r="121" spans="1:2" ht="12.75">
      <c r="A121" s="1" t="s">
        <v>144</v>
      </c>
      <c r="B121" s="1">
        <v>0</v>
      </c>
    </row>
    <row r="122" spans="1:2" ht="12.75">
      <c r="A122" s="1" t="s">
        <v>65</v>
      </c>
      <c r="B122" s="1">
        <v>0</v>
      </c>
    </row>
    <row r="123" spans="1:2" ht="12.75">
      <c r="A123" s="1" t="s">
        <v>29</v>
      </c>
      <c r="B123" s="1">
        <v>0</v>
      </c>
    </row>
    <row r="124" spans="1:2" ht="12.75">
      <c r="A124" s="1" t="s">
        <v>59</v>
      </c>
      <c r="B124" s="1">
        <v>0</v>
      </c>
    </row>
    <row r="125" spans="1:2" ht="12.75">
      <c r="A125" s="1" t="s">
        <v>145</v>
      </c>
      <c r="B125" s="1">
        <v>0</v>
      </c>
    </row>
    <row r="126" spans="1:2" ht="12.75">
      <c r="A126" s="1" t="s">
        <v>132</v>
      </c>
      <c r="B126" s="1">
        <v>0</v>
      </c>
    </row>
    <row r="127" spans="1:2" ht="12.75">
      <c r="A127" s="1" t="s">
        <v>146</v>
      </c>
      <c r="B127" s="1">
        <v>0</v>
      </c>
    </row>
    <row r="128" spans="1:2" ht="12.75">
      <c r="A128" s="1" t="s">
        <v>68</v>
      </c>
      <c r="B128" s="1">
        <v>0</v>
      </c>
    </row>
    <row r="129" spans="1:2" ht="12.75">
      <c r="A129" s="1" t="s">
        <v>147</v>
      </c>
      <c r="B129" s="1">
        <v>0</v>
      </c>
    </row>
    <row r="130" spans="1:2" ht="12.75">
      <c r="A130" s="1" t="s">
        <v>34</v>
      </c>
      <c r="B130" s="1">
        <v>0</v>
      </c>
    </row>
    <row r="131" spans="1:2" ht="12.75">
      <c r="A131" s="1" t="s">
        <v>58</v>
      </c>
      <c r="B131" s="1">
        <v>0</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created xsi:type="dcterms:W3CDTF">2010-06-16T17:40:49Z</dcterms:created>
  <dcterms:modified xsi:type="dcterms:W3CDTF">2011-07-21T21:47:35Z</dcterms:modified>
  <cp:category/>
  <cp:version/>
  <cp:contentType/>
  <cp:contentStatus/>
</cp:coreProperties>
</file>