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Pineapples" sheetId="1" r:id="rId1"/>
  </sheets>
  <externalReferences>
    <externalReference r:id="rId4"/>
  </externalReferences>
  <definedNames>
    <definedName name="Export_Quantity">#REF!</definedName>
    <definedName name="Export_Value">#REF!</definedName>
    <definedName name="Pineapples">'Pineapples'!$A$1:$E$100</definedName>
    <definedName name="Production_Quantity">#REF!</definedName>
  </definedNames>
  <calcPr fullCalcOnLoad="1"/>
</workbook>
</file>

<file path=xl/sharedStrings.xml><?xml version="1.0" encoding="utf-8"?>
<sst xmlns="http://schemas.openxmlformats.org/spreadsheetml/2006/main" count="17" uniqueCount="17">
  <si>
    <t>Country 1/</t>
  </si>
  <si>
    <t xml:space="preserve">Production </t>
  </si>
  <si>
    <t xml:space="preserve">Total exports </t>
  </si>
  <si>
    <t>Export value</t>
  </si>
  <si>
    <t>1,000 metric tons</t>
  </si>
  <si>
    <t>1,000 US$</t>
  </si>
  <si>
    <t>Percent eligible</t>
  </si>
  <si>
    <t>World median</t>
  </si>
  <si>
    <t>World average</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</si>
  <si>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</si>
  <si>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1/ Black bars indicate countries eligible to export this commodity to the United States according to APHIS regulations.</t>
  </si>
  <si>
    <t>Pineapples:  U.S. import-eligible countries; world production and exports</t>
  </si>
  <si>
    <t>Total production, exports and export value (2008) for countries eligible to ship pineapples to the United States</t>
  </si>
  <si>
    <t>Top world producers and exporters of pineapples (2008) 1/</t>
  </si>
  <si>
    <t>1/ Countries eligible to export this commodity to the United States according to APHIS regulations as of June 2011. See Documentation for more information. Countries in bold are high-income nations, all others are middle- and low-income nations according to the 2011 country classification developed by World Bank.</t>
  </si>
  <si>
    <t>* Only certain region(s) within this country is (are) eligible to export this commodity to the United States or is (are) regulated differently than the rest of the country according to APHIS regulation as of June 2011. See Documentation for more information.</t>
  </si>
  <si>
    <t>Sources: USDA, Animal and Plant Health Inspection Service, Fresh Fruit and Vegetable Import Manual, http://www.aphis.usda.gov/import_export/plants/manuals/ports/; World Bank, World Development Indicators 2011, http://go.worldbank.org; United Nations, Food and Agriculture Organization, FAOSTAT, http://faostat.fao.org/default.aspx.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</si>
</sst>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2"/>
      <name val="Arial"/>
      <family val="2"/>
    </font>
    <font>
      <sz val="10"/>
      <name val="Arial"/>
      <family val="2"/>
    </font>
    <font>
      <b/>
      <sz val="10"/>
      <name val="Arial"/>
      <family val="2"/>
    </font>
    <font>
      <i/>
      <sz val="10"/>
      <name val="Arial"/>
      <family val="2"/>
    </font>
    <font>
      <b/>
      <sz val="9"/>
      <name val="Arial"/>
      <family val="2"/>
    </font>
    <font>
      <sz val="10"/>
      <color indexed="9"/>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sz val="10"/>
      <color indexed="8"/>
      <name val="Arial"/>
      <family val="2"/>
    </font>
    <font>
      <b/>
      <sz val="9.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3">
    <xf numFmtId="0" fontId="0" fillId="0" borderId="0" xfId="0" applyAlignment="1">
      <alignment/>
    </xf>
    <xf numFmtId="0" fontId="0" fillId="0" borderId="0" xfId="0" applyNumberFormat="1" applyAlignment="1" quotePrefix="1">
      <alignment/>
    </xf>
    <xf numFmtId="0" fontId="7" fillId="0" borderId="0" xfId="0" applyFont="1" applyAlignment="1">
      <alignment/>
    </xf>
    <xf numFmtId="0" fontId="6" fillId="0" borderId="0" xfId="0" applyFont="1" applyAlignment="1">
      <alignment horizontal="left" wrapText="1"/>
    </xf>
    <xf numFmtId="0" fontId="6" fillId="0" borderId="0" xfId="0" applyFont="1" applyAlignment="1">
      <alignment horizontal="left"/>
    </xf>
    <xf numFmtId="0" fontId="8" fillId="0" borderId="10" xfId="0" applyFont="1" applyFill="1" applyBorder="1" applyAlignment="1">
      <alignment horizontal="left"/>
    </xf>
    <xf numFmtId="0" fontId="8" fillId="0" borderId="11" xfId="0" applyFont="1" applyFill="1" applyBorder="1" applyAlignment="1">
      <alignment horizontal="center" wrapText="1"/>
    </xf>
    <xf numFmtId="0" fontId="8" fillId="0" borderId="11" xfId="0" applyFont="1" applyFill="1" applyBorder="1" applyAlignment="1">
      <alignment horizontal="center"/>
    </xf>
    <xf numFmtId="0" fontId="8" fillId="0" borderId="12" xfId="0" applyFont="1" applyFill="1" applyBorder="1" applyAlignment="1">
      <alignment horizontal="left"/>
    </xf>
    <xf numFmtId="0" fontId="9" fillId="0" borderId="13" xfId="0" applyFont="1" applyFill="1" applyBorder="1" applyAlignment="1">
      <alignment horizontal="center"/>
    </xf>
    <xf numFmtId="0" fontId="7" fillId="0" borderId="12" xfId="0" applyFont="1" applyFill="1" applyBorder="1" applyAlignment="1">
      <alignment horizontal="left"/>
    </xf>
    <xf numFmtId="43" fontId="7" fillId="0" borderId="11" xfId="42" applyFont="1" applyFill="1" applyBorder="1" applyAlignment="1">
      <alignment horizontal="right"/>
    </xf>
    <xf numFmtId="0" fontId="10" fillId="33" borderId="13" xfId="0" applyFont="1" applyFill="1" applyBorder="1" applyAlignment="1">
      <alignment horizontal="right" vertical="center"/>
    </xf>
    <xf numFmtId="43" fontId="7" fillId="34" borderId="11" xfId="42" applyFont="1" applyFill="1" applyBorder="1" applyAlignment="1">
      <alignment/>
    </xf>
    <xf numFmtId="43" fontId="7" fillId="35" borderId="11" xfId="42" applyNumberFormat="1" applyFont="1" applyFill="1" applyBorder="1" applyAlignment="1">
      <alignment/>
    </xf>
    <xf numFmtId="0" fontId="10" fillId="33" borderId="14" xfId="0" applyFont="1" applyFill="1" applyBorder="1" applyAlignment="1">
      <alignment horizontal="right" vertical="center"/>
    </xf>
    <xf numFmtId="43" fontId="7" fillId="0" borderId="11" xfId="42" applyFont="1" applyBorder="1" applyAlignment="1">
      <alignment/>
    </xf>
    <xf numFmtId="0" fontId="10" fillId="0" borderId="15" xfId="0" applyFont="1" applyFill="1" applyBorder="1" applyAlignment="1">
      <alignment horizontal="right"/>
    </xf>
    <xf numFmtId="0" fontId="10" fillId="0" borderId="0" xfId="0" applyFont="1" applyFill="1" applyAlignment="1">
      <alignment horizontal="right"/>
    </xf>
    <xf numFmtId="2" fontId="11" fillId="0" borderId="0" xfId="0" applyNumberFormat="1" applyFont="1" applyBorder="1" applyAlignment="1">
      <alignment/>
    </xf>
    <xf numFmtId="0" fontId="7" fillId="0" borderId="0" xfId="0" applyFont="1" applyAlignment="1">
      <alignment vertical="top" wrapText="1"/>
    </xf>
    <xf numFmtId="0" fontId="7" fillId="0" borderId="0" xfId="0" applyNumberFormat="1" applyFont="1" applyFill="1" applyAlignment="1">
      <alignment horizontal="left" wrapText="1"/>
    </xf>
    <xf numFmtId="0" fontId="7" fillId="0" borderId="0" xfId="0" applyNumberFormat="1" applyFont="1" applyFill="1" applyAlignment="1">
      <alignment horizontal="left" wrapText="1"/>
    </xf>
    <xf numFmtId="0" fontId="7" fillId="0" borderId="0" xfId="0" applyFont="1" applyAlignment="1">
      <alignment horizontal="left" wrapText="1"/>
    </xf>
    <xf numFmtId="0" fontId="7" fillId="0" borderId="0" xfId="0" applyFont="1" applyFill="1" applyAlignment="1">
      <alignment horizontal="left" vertical="top" wrapText="1"/>
    </xf>
    <xf numFmtId="0" fontId="6" fillId="0" borderId="0" xfId="0" applyFont="1" applyFill="1" applyAlignment="1">
      <alignment horizontal="left" wrapText="1"/>
    </xf>
    <xf numFmtId="0" fontId="8" fillId="0" borderId="0" xfId="0" applyFont="1" applyAlignment="1">
      <alignment horizontal="left" wrapText="1" shrinkToFit="1"/>
    </xf>
    <xf numFmtId="0" fontId="7" fillId="0" borderId="0" xfId="0" applyFont="1" applyAlignment="1">
      <alignment horizontal="left" wrapText="1" shrinkToFit="1"/>
    </xf>
    <xf numFmtId="0" fontId="8" fillId="0" borderId="0" xfId="0" applyFont="1" applyFill="1" applyAlignment="1">
      <alignment horizontal="left" vertical="center"/>
    </xf>
    <xf numFmtId="0" fontId="7" fillId="0" borderId="0" xfId="0" applyFont="1" applyFill="1" applyAlignment="1">
      <alignment horizontal="left" vertical="center"/>
    </xf>
    <xf numFmtId="0" fontId="9" fillId="0" borderId="13" xfId="0" applyFont="1" applyFill="1" applyBorder="1" applyAlignment="1">
      <alignment horizontal="center" wrapText="1"/>
    </xf>
    <xf numFmtId="0" fontId="9" fillId="0" borderId="13" xfId="0" applyFont="1" applyFill="1" applyBorder="1" applyAlignment="1">
      <alignment horizontal="center"/>
    </xf>
    <xf numFmtId="0" fontId="7" fillId="0" borderId="0" xfId="0" applyNumberFormat="1"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Pineapple production</a:t>
            </a:r>
          </a:p>
        </c:rich>
      </c:tx>
      <c:layout>
        <c:manualLayout>
          <c:xMode val="factor"/>
          <c:yMode val="factor"/>
          <c:x val="0.02975"/>
          <c:y val="-0.0025"/>
        </c:manualLayout>
      </c:layout>
      <c:spPr>
        <a:noFill/>
        <a:ln w="3175">
          <a:noFill/>
        </a:ln>
      </c:spPr>
    </c:title>
    <c:plotArea>
      <c:layout>
        <c:manualLayout>
          <c:xMode val="edge"/>
          <c:yMode val="edge"/>
          <c:x val="0.01825"/>
          <c:y val="0.10975"/>
          <c:w val="0.955"/>
          <c:h val="0.81275"/>
        </c:manualLayout>
      </c:layout>
      <c:barChart>
        <c:barDir val="bar"/>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FBFBF"/>
              </a:solidFill>
              <a:ln w="12700">
                <a:solidFill>
                  <a:srgbClr val="000000"/>
                </a:solidFill>
              </a:ln>
            </c:spPr>
          </c:dPt>
          <c:dPt>
            <c:idx val="3"/>
            <c:invertIfNegative val="0"/>
            <c:spPr>
              <a:solidFill>
                <a:srgbClr val="BFBFBF"/>
              </a:solidFill>
              <a:ln w="12700">
                <a:solidFill>
                  <a:srgbClr val="000000"/>
                </a:solidFill>
              </a:ln>
            </c:spPr>
          </c:dPt>
          <c:dPt>
            <c:idx val="5"/>
            <c:invertIfNegative val="0"/>
            <c:spPr>
              <a:solidFill>
                <a:srgbClr val="BFBFBF"/>
              </a:solidFill>
              <a:ln w="12700">
                <a:solidFill>
                  <a:srgbClr val="000000"/>
                </a:solidFill>
              </a:ln>
            </c:spPr>
          </c:dPt>
          <c:cat>
            <c:strRef>
              <c:f>'[1]Production_Quantity'!$A$2:$A$11</c:f>
              <c:strCache>
                <c:ptCount val="10"/>
                <c:pt idx="0">
                  <c:v>Viet Nam</c:v>
                </c:pt>
                <c:pt idx="1">
                  <c:v>Mexico</c:v>
                </c:pt>
                <c:pt idx="2">
                  <c:v>Nigeria</c:v>
                </c:pt>
                <c:pt idx="3">
                  <c:v>India</c:v>
                </c:pt>
                <c:pt idx="4">
                  <c:v>Brazil</c:v>
                </c:pt>
                <c:pt idx="5">
                  <c:v>China</c:v>
                </c:pt>
                <c:pt idx="6">
                  <c:v>Indonesia</c:v>
                </c:pt>
                <c:pt idx="7">
                  <c:v>Costa Rica</c:v>
                </c:pt>
                <c:pt idx="8">
                  <c:v>Thailand</c:v>
                </c:pt>
                <c:pt idx="9">
                  <c:v>Philippines</c:v>
                </c:pt>
              </c:strCache>
            </c:strRef>
          </c:cat>
          <c:val>
            <c:numRef>
              <c:f>'[1]Production_Quantity'!$B$2:$B$11</c:f>
              <c:numCache>
                <c:ptCount val="10"/>
                <c:pt idx="0">
                  <c:v>460000</c:v>
                </c:pt>
                <c:pt idx="1">
                  <c:v>685000</c:v>
                </c:pt>
                <c:pt idx="2">
                  <c:v>898376</c:v>
                </c:pt>
                <c:pt idx="3">
                  <c:v>1341000</c:v>
                </c:pt>
                <c:pt idx="4">
                  <c:v>1471000</c:v>
                </c:pt>
                <c:pt idx="5">
                  <c:v>1477329</c:v>
                </c:pt>
                <c:pt idx="6">
                  <c:v>1558050</c:v>
                </c:pt>
                <c:pt idx="7">
                  <c:v>1870120</c:v>
                </c:pt>
                <c:pt idx="8">
                  <c:v>1894860</c:v>
                </c:pt>
                <c:pt idx="9">
                  <c:v>2198500</c:v>
                </c:pt>
              </c:numCache>
            </c:numRef>
          </c:val>
        </c:ser>
        <c:axId val="40154151"/>
        <c:axId val="25843040"/>
      </c:barChart>
      <c:catAx>
        <c:axId val="40154151"/>
        <c:scaling>
          <c:orientation val="minMax"/>
        </c:scaling>
        <c:axPos val="l"/>
        <c:delete val="0"/>
        <c:numFmt formatCode="General" sourceLinked="1"/>
        <c:majorTickMark val="out"/>
        <c:minorTickMark val="none"/>
        <c:tickLblPos val="nextTo"/>
        <c:spPr>
          <a:ln w="3175">
            <a:solidFill>
              <a:srgbClr val="000000"/>
            </a:solidFill>
          </a:ln>
        </c:spPr>
        <c:crossAx val="25843040"/>
        <c:crosses val="autoZero"/>
        <c:auto val="1"/>
        <c:lblOffset val="100"/>
        <c:tickLblSkip val="1"/>
        <c:noMultiLvlLbl val="0"/>
      </c:catAx>
      <c:valAx>
        <c:axId val="25843040"/>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225"/>
              <c:y val="0.001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154151"/>
        <c:crossesAt val="1"/>
        <c:crossBetween val="between"/>
        <c:dispUnits>
          <c:builtInUnit val="thousands"/>
        </c:dispUnits>
      </c:valAx>
      <c:spPr>
        <a:solidFill>
          <a:srgbClr val="FFFFFF"/>
        </a:solidFill>
        <a:ln w="3175">
          <a:no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Pineapple exports</a:t>
            </a:r>
          </a:p>
        </c:rich>
      </c:tx>
      <c:layout>
        <c:manualLayout>
          <c:xMode val="factor"/>
          <c:yMode val="factor"/>
          <c:x val="0.025"/>
          <c:y val="-0.00275"/>
        </c:manualLayout>
      </c:layout>
      <c:spPr>
        <a:noFill/>
        <a:ln w="3175">
          <a:noFill/>
        </a:ln>
      </c:spPr>
    </c:title>
    <c:plotArea>
      <c:layout>
        <c:manualLayout>
          <c:xMode val="edge"/>
          <c:yMode val="edge"/>
          <c:x val="0.0045"/>
          <c:y val="0.1285"/>
          <c:w val="0.9705"/>
          <c:h val="0.7795"/>
        </c:manualLayout>
      </c:layout>
      <c:barChart>
        <c:barDir val="bar"/>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FFFFFF"/>
              </a:solidFill>
              <a:ln w="12700">
                <a:solidFill>
                  <a:srgbClr val="000000"/>
                </a:solidFill>
              </a:ln>
            </c:spPr>
          </c:dPt>
          <c:dPt>
            <c:idx val="6"/>
            <c:invertIfNegative val="0"/>
            <c:spPr>
              <a:solidFill>
                <a:srgbClr val="BFBFBF"/>
              </a:solidFill>
              <a:ln w="12700">
                <a:solidFill>
                  <a:srgbClr val="000000"/>
                </a:solidFill>
              </a:ln>
            </c:spPr>
          </c:dPt>
          <c:dPt>
            <c:idx val="7"/>
            <c:invertIfNegative val="0"/>
            <c:spPr>
              <a:solidFill>
                <a:srgbClr val="BFBFBF"/>
              </a:solidFill>
              <a:ln w="12700">
                <a:solidFill>
                  <a:srgbClr val="000000"/>
                </a:solidFill>
              </a:ln>
            </c:spPr>
          </c:dPt>
          <c:cat>
            <c:strRef>
              <c:f>'[1]Export_Quantity'!$A$2:$A$11</c:f>
              <c:strCache>
                <c:ptCount val="10"/>
                <c:pt idx="0">
                  <c:v>Mexico</c:v>
                </c:pt>
                <c:pt idx="1">
                  <c:v>Honduras</c:v>
                </c:pt>
                <c:pt idx="2">
                  <c:v>Panama</c:v>
                </c:pt>
                <c:pt idx="3">
                  <c:v>Côte d'Ivoire</c:v>
                </c:pt>
                <c:pt idx="4">
                  <c:v>Ecuador</c:v>
                </c:pt>
                <c:pt idx="5">
                  <c:v>United States of America</c:v>
                </c:pt>
                <c:pt idx="6">
                  <c:v>Netherlands</c:v>
                </c:pt>
                <c:pt idx="7">
                  <c:v>Belgium</c:v>
                </c:pt>
                <c:pt idx="8">
                  <c:v>Philippines</c:v>
                </c:pt>
                <c:pt idx="9">
                  <c:v>Costa Rica</c:v>
                </c:pt>
              </c:strCache>
            </c:strRef>
          </c:cat>
          <c:val>
            <c:numRef>
              <c:f>'[1]Export_Quantity'!$B$2:$B$11</c:f>
              <c:numCache>
                <c:ptCount val="10"/>
                <c:pt idx="0">
                  <c:v>42792</c:v>
                </c:pt>
                <c:pt idx="1">
                  <c:v>53697</c:v>
                </c:pt>
                <c:pt idx="2">
                  <c:v>55737</c:v>
                </c:pt>
                <c:pt idx="3">
                  <c:v>69201</c:v>
                </c:pt>
                <c:pt idx="4">
                  <c:v>90022</c:v>
                </c:pt>
                <c:pt idx="5">
                  <c:v>90512</c:v>
                </c:pt>
                <c:pt idx="6">
                  <c:v>216131</c:v>
                </c:pt>
                <c:pt idx="7">
                  <c:v>234123</c:v>
                </c:pt>
                <c:pt idx="8">
                  <c:v>261338</c:v>
                </c:pt>
                <c:pt idx="9">
                  <c:v>1458980</c:v>
                </c:pt>
              </c:numCache>
            </c:numRef>
          </c:val>
        </c:ser>
        <c:axId val="31260769"/>
        <c:axId val="12911466"/>
      </c:barChart>
      <c:catAx>
        <c:axId val="31260769"/>
        <c:scaling>
          <c:orientation val="minMax"/>
        </c:scaling>
        <c:axPos val="l"/>
        <c:delete val="0"/>
        <c:numFmt formatCode="General" sourceLinked="1"/>
        <c:majorTickMark val="out"/>
        <c:minorTickMark val="none"/>
        <c:tickLblPos val="nextTo"/>
        <c:spPr>
          <a:ln w="3175">
            <a:solidFill>
              <a:srgbClr val="000000"/>
            </a:solidFill>
          </a:ln>
        </c:spPr>
        <c:crossAx val="12911466"/>
        <c:crosses val="autoZero"/>
        <c:auto val="1"/>
        <c:lblOffset val="100"/>
        <c:tickLblSkip val="1"/>
        <c:noMultiLvlLbl val="0"/>
      </c:catAx>
      <c:valAx>
        <c:axId val="12911466"/>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1"/>
              <c:y val="-0.019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260769"/>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Pineapple export values</a:t>
            </a:r>
          </a:p>
        </c:rich>
      </c:tx>
      <c:layout>
        <c:manualLayout>
          <c:xMode val="factor"/>
          <c:yMode val="factor"/>
          <c:x val="0.02725"/>
          <c:y val="0"/>
        </c:manualLayout>
      </c:layout>
      <c:spPr>
        <a:noFill/>
        <a:ln w="3175">
          <a:noFill/>
        </a:ln>
      </c:spPr>
    </c:title>
    <c:plotArea>
      <c:layout>
        <c:manualLayout>
          <c:xMode val="edge"/>
          <c:yMode val="edge"/>
          <c:x val="0.016"/>
          <c:y val="0.129"/>
          <c:w val="0.95925"/>
          <c:h val="0.78"/>
        </c:manualLayout>
      </c:layout>
      <c:barChart>
        <c:barDir val="bar"/>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BFBFBF"/>
              </a:solidFill>
              <a:ln w="12700">
                <a:solidFill>
                  <a:srgbClr val="000000"/>
                </a:solidFill>
              </a:ln>
            </c:spPr>
          </c:dPt>
          <c:dPt>
            <c:idx val="5"/>
            <c:invertIfNegative val="0"/>
            <c:spPr>
              <a:solidFill>
                <a:srgbClr val="FFFFFF"/>
              </a:solidFill>
              <a:ln w="12700">
                <a:solidFill>
                  <a:srgbClr val="000000"/>
                </a:solidFill>
              </a:ln>
            </c:spPr>
          </c:dPt>
          <c:dPt>
            <c:idx val="7"/>
            <c:invertIfNegative val="0"/>
            <c:spPr>
              <a:solidFill>
                <a:srgbClr val="BFBFBF"/>
              </a:solidFill>
              <a:ln w="12700">
                <a:solidFill>
                  <a:srgbClr val="000000"/>
                </a:solidFill>
              </a:ln>
            </c:spPr>
          </c:dPt>
          <c:dPt>
            <c:idx val="8"/>
            <c:invertIfNegative val="0"/>
            <c:spPr>
              <a:solidFill>
                <a:srgbClr val="BFBFBF"/>
              </a:solidFill>
              <a:ln w="12700">
                <a:solidFill>
                  <a:srgbClr val="000000"/>
                </a:solidFill>
              </a:ln>
            </c:spPr>
          </c:dPt>
          <c:cat>
            <c:strRef>
              <c:f>'[1]Export_Value'!$A$2:$A$11</c:f>
              <c:strCache>
                <c:ptCount val="10"/>
                <c:pt idx="0">
                  <c:v>Spain</c:v>
                </c:pt>
                <c:pt idx="1">
                  <c:v>Côte d'Ivoire</c:v>
                </c:pt>
                <c:pt idx="2">
                  <c:v>Panama</c:v>
                </c:pt>
                <c:pt idx="3">
                  <c:v>Ecuador</c:v>
                </c:pt>
                <c:pt idx="4">
                  <c:v>Germany</c:v>
                </c:pt>
                <c:pt idx="5">
                  <c:v>United States of America</c:v>
                </c:pt>
                <c:pt idx="6">
                  <c:v>Philippines</c:v>
                </c:pt>
                <c:pt idx="7">
                  <c:v>Netherlands</c:v>
                </c:pt>
                <c:pt idx="8">
                  <c:v>Belgium</c:v>
                </c:pt>
                <c:pt idx="9">
                  <c:v>Costa Rica</c:v>
                </c:pt>
              </c:strCache>
            </c:strRef>
          </c:cat>
          <c:val>
            <c:numRef>
              <c:f>'[1]Export_Value'!$B$2:$B$11</c:f>
              <c:numCache>
                <c:ptCount val="10"/>
                <c:pt idx="0">
                  <c:v>24057</c:v>
                </c:pt>
                <c:pt idx="1">
                  <c:v>29110</c:v>
                </c:pt>
                <c:pt idx="2">
                  <c:v>36503</c:v>
                </c:pt>
                <c:pt idx="3">
                  <c:v>36590</c:v>
                </c:pt>
                <c:pt idx="4">
                  <c:v>37588</c:v>
                </c:pt>
                <c:pt idx="5">
                  <c:v>93405</c:v>
                </c:pt>
                <c:pt idx="6">
                  <c:v>162390</c:v>
                </c:pt>
                <c:pt idx="7">
                  <c:v>224055</c:v>
                </c:pt>
                <c:pt idx="8">
                  <c:v>239429</c:v>
                </c:pt>
                <c:pt idx="9">
                  <c:v>574921</c:v>
                </c:pt>
              </c:numCache>
            </c:numRef>
          </c:val>
        </c:ser>
        <c:axId val="49094331"/>
        <c:axId val="39195796"/>
      </c:barChart>
      <c:catAx>
        <c:axId val="49094331"/>
        <c:scaling>
          <c:orientation val="minMax"/>
        </c:scaling>
        <c:axPos val="l"/>
        <c:delete val="0"/>
        <c:numFmt formatCode="General" sourceLinked="1"/>
        <c:majorTickMark val="out"/>
        <c:minorTickMark val="none"/>
        <c:tickLblPos val="nextTo"/>
        <c:spPr>
          <a:ln w="3175">
            <a:solidFill>
              <a:srgbClr val="000000"/>
            </a:solidFill>
          </a:ln>
        </c:spPr>
        <c:crossAx val="39195796"/>
        <c:crosses val="autoZero"/>
        <c:auto val="1"/>
        <c:lblOffset val="100"/>
        <c:tickLblSkip val="1"/>
        <c:noMultiLvlLbl val="0"/>
      </c:catAx>
      <c:valAx>
        <c:axId val="39195796"/>
        <c:scaling>
          <c:orientation val="minMax"/>
        </c:scaling>
        <c:axPos val="b"/>
        <c:title>
          <c:tx>
            <c:rich>
              <a:bodyPr vert="horz" rot="0" anchor="ctr"/>
              <a:lstStyle/>
              <a:p>
                <a:pPr algn="ctr">
                  <a:defRPr/>
                </a:pPr>
                <a:r>
                  <a:rPr lang="en-US" cap="none" sz="800" b="1" i="0" u="none" baseline="0">
                    <a:solidFill>
                      <a:srgbClr val="000000"/>
                    </a:solidFill>
                  </a:rPr>
                  <a:t>Million US$</a:t>
                </a:r>
              </a:p>
            </c:rich>
          </c:tx>
          <c:layout>
            <c:manualLayout>
              <c:xMode val="factor"/>
              <c:yMode val="factor"/>
              <c:x val="-0.00075"/>
              <c:y val="-0.022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crossAx val="49094331"/>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314325</xdr:rowOff>
    </xdr:from>
    <xdr:to>
      <xdr:col>12</xdr:col>
      <xdr:colOff>0</xdr:colOff>
      <xdr:row>26</xdr:row>
      <xdr:rowOff>104775</xdr:rowOff>
    </xdr:to>
    <xdr:graphicFrame>
      <xdr:nvGraphicFramePr>
        <xdr:cNvPr id="1" name="Chart 1"/>
        <xdr:cNvGraphicFramePr/>
      </xdr:nvGraphicFramePr>
      <xdr:xfrm>
        <a:off x="4972050" y="714375"/>
        <a:ext cx="4257675" cy="3838575"/>
      </xdr:xfrm>
      <a:graphic>
        <a:graphicData uri="http://schemas.openxmlformats.org/drawingml/2006/chart">
          <c:chart xmlns:c="http://schemas.openxmlformats.org/drawingml/2006/chart" r:id="rId1"/>
        </a:graphicData>
      </a:graphic>
    </xdr:graphicFrame>
    <xdr:clientData/>
  </xdr:twoCellAnchor>
  <xdr:twoCellAnchor>
    <xdr:from>
      <xdr:col>5</xdr:col>
      <xdr:colOff>19050</xdr:colOff>
      <xdr:row>28</xdr:row>
      <xdr:rowOff>9525</xdr:rowOff>
    </xdr:from>
    <xdr:to>
      <xdr:col>12</xdr:col>
      <xdr:colOff>9525</xdr:colOff>
      <xdr:row>50</xdr:row>
      <xdr:rowOff>0</xdr:rowOff>
    </xdr:to>
    <xdr:graphicFrame>
      <xdr:nvGraphicFramePr>
        <xdr:cNvPr id="2" name="Chart 2"/>
        <xdr:cNvGraphicFramePr/>
      </xdr:nvGraphicFramePr>
      <xdr:xfrm>
        <a:off x="4981575" y="4781550"/>
        <a:ext cx="4257675" cy="3552825"/>
      </xdr:xfrm>
      <a:graphic>
        <a:graphicData uri="http://schemas.openxmlformats.org/drawingml/2006/chart">
          <c:chart xmlns:c="http://schemas.openxmlformats.org/drawingml/2006/chart" r:id="rId2"/>
        </a:graphicData>
      </a:graphic>
    </xdr:graphicFrame>
    <xdr:clientData/>
  </xdr:twoCellAnchor>
  <xdr:twoCellAnchor>
    <xdr:from>
      <xdr:col>4</xdr:col>
      <xdr:colOff>171450</xdr:colOff>
      <xdr:row>51</xdr:row>
      <xdr:rowOff>85725</xdr:rowOff>
    </xdr:from>
    <xdr:to>
      <xdr:col>12</xdr:col>
      <xdr:colOff>0</xdr:colOff>
      <xdr:row>73</xdr:row>
      <xdr:rowOff>142875</xdr:rowOff>
    </xdr:to>
    <xdr:graphicFrame>
      <xdr:nvGraphicFramePr>
        <xdr:cNvPr id="3" name="Chart 3"/>
        <xdr:cNvGraphicFramePr/>
      </xdr:nvGraphicFramePr>
      <xdr:xfrm>
        <a:off x="4953000" y="8582025"/>
        <a:ext cx="4276725" cy="36195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r2011-Pineapp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ineapples"/>
      <sheetName val="Production_Quantity"/>
      <sheetName val="Export_Quantity"/>
      <sheetName val="Export_Value"/>
    </sheetNames>
    <sheetDataSet>
      <sheetData sheetId="0">
        <row r="2">
          <cell r="A2" t="str">
            <v>Algeria</v>
          </cell>
          <cell r="B2" t="str">
            <v>nd</v>
          </cell>
          <cell r="C2" t="str">
            <v>nd</v>
          </cell>
          <cell r="D2" t="str">
            <v>nd</v>
          </cell>
        </row>
        <row r="3">
          <cell r="A3" t="str">
            <v>Angola</v>
          </cell>
          <cell r="B3">
            <v>42.254</v>
          </cell>
          <cell r="C3" t="str">
            <v>nd</v>
          </cell>
          <cell r="D3" t="str">
            <v>nd</v>
          </cell>
        </row>
        <row r="4">
          <cell r="A4" t="str">
            <v>Antigua and Barbuda</v>
          </cell>
          <cell r="B4">
            <v>0.291</v>
          </cell>
          <cell r="C4" t="str">
            <v>nd</v>
          </cell>
          <cell r="D4">
            <v>1</v>
          </cell>
        </row>
        <row r="5">
          <cell r="A5" t="str">
            <v>Argentina</v>
          </cell>
          <cell r="B5">
            <v>2.621</v>
          </cell>
          <cell r="C5" t="str">
            <v>nd</v>
          </cell>
          <cell r="D5" t="str">
            <v>nd</v>
          </cell>
        </row>
        <row r="6">
          <cell r="A6" t="str">
            <v>Bahamas</v>
          </cell>
          <cell r="B6" t="str">
            <v>nd</v>
          </cell>
          <cell r="C6" t="str">
            <v>nd</v>
          </cell>
          <cell r="D6" t="str">
            <v>nd</v>
          </cell>
        </row>
        <row r="7">
          <cell r="A7" t="str">
            <v>Barbados</v>
          </cell>
          <cell r="B7" t="str">
            <v>nd</v>
          </cell>
          <cell r="C7" t="str">
            <v>nd</v>
          </cell>
          <cell r="D7" t="str">
            <v>nd</v>
          </cell>
        </row>
        <row r="8">
          <cell r="A8" t="str">
            <v>Belize</v>
          </cell>
          <cell r="B8">
            <v>1.177</v>
          </cell>
          <cell r="C8" t="str">
            <v>nd</v>
          </cell>
          <cell r="D8" t="str">
            <v>nd</v>
          </cell>
        </row>
        <row r="9">
          <cell r="A9" t="str">
            <v>Benin</v>
          </cell>
          <cell r="B9">
            <v>222.223</v>
          </cell>
          <cell r="C9">
            <v>1.854</v>
          </cell>
          <cell r="D9">
            <v>1833</v>
          </cell>
        </row>
        <row r="10">
          <cell r="A10" t="str">
            <v>Bolivia</v>
          </cell>
          <cell r="B10" t="str">
            <v>nd</v>
          </cell>
          <cell r="C10" t="str">
            <v>nd</v>
          </cell>
          <cell r="D10" t="str">
            <v>nd</v>
          </cell>
        </row>
        <row r="11">
          <cell r="A11" t="str">
            <v>Brazil</v>
          </cell>
          <cell r="B11">
            <v>1471</v>
          </cell>
          <cell r="C11">
            <v>32.566</v>
          </cell>
          <cell r="D11">
            <v>16381</v>
          </cell>
        </row>
        <row r="12">
          <cell r="A12" t="str">
            <v>Burkina Faso</v>
          </cell>
          <cell r="B12" t="str">
            <v>nd</v>
          </cell>
          <cell r="C12">
            <v>0.011</v>
          </cell>
          <cell r="D12">
            <v>161</v>
          </cell>
        </row>
        <row r="13">
          <cell r="A13" t="str">
            <v>Cameroon</v>
          </cell>
          <cell r="B13">
            <v>52</v>
          </cell>
          <cell r="C13">
            <v>10.434</v>
          </cell>
          <cell r="D13">
            <v>9610</v>
          </cell>
        </row>
        <row r="14">
          <cell r="A14" t="str">
            <v>Cayman Islands</v>
          </cell>
          <cell r="B14" t="str">
            <v>nd</v>
          </cell>
          <cell r="C14" t="str">
            <v>nd</v>
          </cell>
          <cell r="D14" t="str">
            <v>nd</v>
          </cell>
        </row>
        <row r="15">
          <cell r="A15" t="str">
            <v>Chile</v>
          </cell>
          <cell r="B15" t="str">
            <v>nd</v>
          </cell>
          <cell r="C15" t="str">
            <v>nd</v>
          </cell>
          <cell r="D15">
            <v>1</v>
          </cell>
        </row>
        <row r="16">
          <cell r="A16" t="str">
            <v>Colombia</v>
          </cell>
          <cell r="B16">
            <v>427.766</v>
          </cell>
          <cell r="C16">
            <v>0.252</v>
          </cell>
          <cell r="D16">
            <v>477</v>
          </cell>
        </row>
        <row r="17">
          <cell r="A17" t="str">
            <v>Congo</v>
          </cell>
          <cell r="B17">
            <v>3.025</v>
          </cell>
          <cell r="C17" t="str">
            <v>nd</v>
          </cell>
          <cell r="D17" t="str">
            <v>nd</v>
          </cell>
        </row>
        <row r="18">
          <cell r="A18" t="str">
            <v>Cook Islands</v>
          </cell>
          <cell r="B18">
            <v>0.027</v>
          </cell>
          <cell r="C18" t="str">
            <v>nd</v>
          </cell>
          <cell r="D18" t="str">
            <v>nd</v>
          </cell>
        </row>
        <row r="19">
          <cell r="A19" t="str">
            <v>Costa Rica</v>
          </cell>
          <cell r="B19">
            <v>1870.12</v>
          </cell>
          <cell r="C19">
            <v>1458.98</v>
          </cell>
          <cell r="D19">
            <v>574921</v>
          </cell>
        </row>
        <row r="20">
          <cell r="A20" t="str">
            <v>Curacao</v>
          </cell>
          <cell r="B20" t="str">
            <v>nd</v>
          </cell>
          <cell r="C20" t="str">
            <v>nd</v>
          </cell>
          <cell r="D20" t="str">
            <v>nd</v>
          </cell>
        </row>
        <row r="21">
          <cell r="A21" t="str">
            <v>Côte D'Ivoire</v>
          </cell>
          <cell r="B21" t="str">
            <v>nd</v>
          </cell>
          <cell r="C21" t="str">
            <v>nd</v>
          </cell>
          <cell r="D21" t="str">
            <v>nd</v>
          </cell>
        </row>
        <row r="22">
          <cell r="A22" t="str">
            <v>Dominica</v>
          </cell>
          <cell r="B22" t="str">
            <v>nd</v>
          </cell>
          <cell r="C22">
            <v>0.129</v>
          </cell>
          <cell r="D22">
            <v>191</v>
          </cell>
        </row>
        <row r="23">
          <cell r="A23" t="str">
            <v>Dominican Republic</v>
          </cell>
          <cell r="B23">
            <v>127.2</v>
          </cell>
          <cell r="C23">
            <v>0.467</v>
          </cell>
          <cell r="D23">
            <v>351</v>
          </cell>
        </row>
        <row r="24">
          <cell r="A24" t="str">
            <v>Ecuador</v>
          </cell>
          <cell r="B24">
            <v>110</v>
          </cell>
          <cell r="C24">
            <v>90.022</v>
          </cell>
          <cell r="D24">
            <v>36590</v>
          </cell>
        </row>
        <row r="25">
          <cell r="A25" t="str">
            <v>Egypt</v>
          </cell>
          <cell r="B25" t="str">
            <v>nd</v>
          </cell>
          <cell r="C25" t="str">
            <v>nd</v>
          </cell>
          <cell r="D25" t="str">
            <v>nd</v>
          </cell>
        </row>
        <row r="26">
          <cell r="A26" t="str">
            <v>El Salvador</v>
          </cell>
          <cell r="B26">
            <v>8.625</v>
          </cell>
          <cell r="C26" t="str">
            <v>nd</v>
          </cell>
          <cell r="D26" t="str">
            <v>nd</v>
          </cell>
        </row>
        <row r="27">
          <cell r="A27" t="str">
            <v>Fiji</v>
          </cell>
          <cell r="B27">
            <v>3.606</v>
          </cell>
          <cell r="C27" t="str">
            <v>nd</v>
          </cell>
          <cell r="D27" t="str">
            <v>nd</v>
          </cell>
        </row>
        <row r="28">
          <cell r="A28" t="str">
            <v>French Guiana</v>
          </cell>
          <cell r="B28">
            <v>2.967</v>
          </cell>
          <cell r="C28" t="str">
            <v>nd</v>
          </cell>
          <cell r="D28" t="str">
            <v>nd</v>
          </cell>
        </row>
        <row r="29">
          <cell r="A29" t="str">
            <v>French Polynesia</v>
          </cell>
          <cell r="B29">
            <v>3.497</v>
          </cell>
          <cell r="C29" t="str">
            <v>nd</v>
          </cell>
          <cell r="D29" t="str">
            <v>nd</v>
          </cell>
        </row>
        <row r="30">
          <cell r="A30" t="str">
            <v>Ghana</v>
          </cell>
          <cell r="B30">
            <v>74.715</v>
          </cell>
          <cell r="C30">
            <v>17.819</v>
          </cell>
          <cell r="D30">
            <v>6260</v>
          </cell>
        </row>
        <row r="31">
          <cell r="A31" t="str">
            <v>Grenada</v>
          </cell>
          <cell r="B31" t="str">
            <v>nd</v>
          </cell>
          <cell r="C31" t="str">
            <v>nd</v>
          </cell>
          <cell r="D31" t="str">
            <v>nd</v>
          </cell>
        </row>
        <row r="32">
          <cell r="A32" t="str">
            <v>Guadeloupe</v>
          </cell>
          <cell r="B32">
            <v>7</v>
          </cell>
          <cell r="C32" t="str">
            <v>nd</v>
          </cell>
          <cell r="D32" t="str">
            <v>nd</v>
          </cell>
        </row>
        <row r="33">
          <cell r="A33" t="str">
            <v>Guatemala</v>
          </cell>
          <cell r="B33">
            <v>201.447</v>
          </cell>
          <cell r="C33">
            <v>38.86</v>
          </cell>
          <cell r="D33">
            <v>13731</v>
          </cell>
        </row>
        <row r="34">
          <cell r="A34" t="str">
            <v>Guinea</v>
          </cell>
          <cell r="B34">
            <v>108</v>
          </cell>
          <cell r="C34">
            <v>0.46</v>
          </cell>
          <cell r="D34">
            <v>136</v>
          </cell>
        </row>
        <row r="35">
          <cell r="A35" t="str">
            <v>Guyana</v>
          </cell>
          <cell r="B35">
            <v>1.033</v>
          </cell>
          <cell r="C35">
            <v>0.307</v>
          </cell>
          <cell r="D35">
            <v>125</v>
          </cell>
        </row>
        <row r="36">
          <cell r="A36" t="str">
            <v>Haiti</v>
          </cell>
          <cell r="B36">
            <v>4.66</v>
          </cell>
          <cell r="C36" t="str">
            <v>nd</v>
          </cell>
          <cell r="D36" t="str">
            <v>nd</v>
          </cell>
        </row>
        <row r="37">
          <cell r="A37" t="str">
            <v>Honduras</v>
          </cell>
          <cell r="B37">
            <v>135.186</v>
          </cell>
          <cell r="C37">
            <v>53.697</v>
          </cell>
          <cell r="D37">
            <v>23241</v>
          </cell>
        </row>
        <row r="38">
          <cell r="A38" t="str">
            <v>Italy</v>
          </cell>
          <cell r="B38" t="str">
            <v>nd</v>
          </cell>
          <cell r="C38">
            <v>18.5</v>
          </cell>
          <cell r="D38">
            <v>18032</v>
          </cell>
        </row>
        <row r="39">
          <cell r="A39" t="str">
            <v>Jamaica</v>
          </cell>
          <cell r="B39">
            <v>21.368</v>
          </cell>
          <cell r="C39">
            <v>0.002</v>
          </cell>
          <cell r="D39">
            <v>11</v>
          </cell>
        </row>
        <row r="40">
          <cell r="A40" t="str">
            <v>Kenya</v>
          </cell>
          <cell r="B40">
            <v>257.623</v>
          </cell>
          <cell r="C40">
            <v>0.225</v>
          </cell>
          <cell r="D40">
            <v>389</v>
          </cell>
        </row>
        <row r="41">
          <cell r="A41" t="str">
            <v>Liberia</v>
          </cell>
          <cell r="B41">
            <v>8</v>
          </cell>
          <cell r="C41" t="str">
            <v>nd</v>
          </cell>
          <cell r="D41" t="str">
            <v>nd</v>
          </cell>
        </row>
        <row r="42">
          <cell r="A42" t="str">
            <v>Mali</v>
          </cell>
          <cell r="B42" t="str">
            <v>nd</v>
          </cell>
          <cell r="C42" t="str">
            <v>nd</v>
          </cell>
          <cell r="D42" t="str">
            <v>nd</v>
          </cell>
        </row>
        <row r="43">
          <cell r="A43" t="str">
            <v>Martinique</v>
          </cell>
          <cell r="B43">
            <v>1.868</v>
          </cell>
          <cell r="C43" t="str">
            <v>nd</v>
          </cell>
          <cell r="D43" t="str">
            <v>nd</v>
          </cell>
        </row>
        <row r="44">
          <cell r="A44" t="str">
            <v>Mauritania</v>
          </cell>
          <cell r="B44" t="str">
            <v>nd</v>
          </cell>
          <cell r="C44" t="str">
            <v>nd</v>
          </cell>
          <cell r="D44" t="str">
            <v>nd</v>
          </cell>
        </row>
        <row r="45">
          <cell r="A45" t="str">
            <v>Mexico</v>
          </cell>
          <cell r="B45">
            <v>685</v>
          </cell>
          <cell r="C45">
            <v>42.792</v>
          </cell>
          <cell r="D45">
            <v>17001</v>
          </cell>
        </row>
        <row r="46">
          <cell r="A46" t="str">
            <v>Montserrat</v>
          </cell>
          <cell r="B46" t="str">
            <v>nd</v>
          </cell>
          <cell r="C46" t="str">
            <v>nd</v>
          </cell>
          <cell r="D46" t="str">
            <v>nd</v>
          </cell>
        </row>
        <row r="47">
          <cell r="A47" t="str">
            <v>Morocco</v>
          </cell>
          <cell r="B47" t="str">
            <v>nd</v>
          </cell>
          <cell r="C47" t="str">
            <v>nd</v>
          </cell>
          <cell r="D47" t="str">
            <v>nd</v>
          </cell>
        </row>
        <row r="48">
          <cell r="A48" t="str">
            <v>Nicaragua</v>
          </cell>
          <cell r="B48">
            <v>53.532</v>
          </cell>
          <cell r="C48">
            <v>0.754</v>
          </cell>
          <cell r="D48">
            <v>59</v>
          </cell>
        </row>
        <row r="49">
          <cell r="A49" t="str">
            <v>Niger</v>
          </cell>
          <cell r="B49" t="str">
            <v>nd</v>
          </cell>
          <cell r="C49">
            <v>0.004</v>
          </cell>
          <cell r="D49" t="str">
            <v>nd</v>
          </cell>
        </row>
        <row r="50">
          <cell r="A50" t="str">
            <v>Nigeria</v>
          </cell>
          <cell r="B50">
            <v>898.376</v>
          </cell>
          <cell r="C50" t="str">
            <v>nd</v>
          </cell>
          <cell r="D50" t="str">
            <v>nd</v>
          </cell>
        </row>
        <row r="51">
          <cell r="A51" t="str">
            <v>Panama</v>
          </cell>
          <cell r="B51">
            <v>56.3</v>
          </cell>
          <cell r="C51">
            <v>55.737</v>
          </cell>
          <cell r="D51">
            <v>36503</v>
          </cell>
        </row>
        <row r="52">
          <cell r="A52" t="str">
            <v>Paraguay</v>
          </cell>
          <cell r="B52">
            <v>56.3</v>
          </cell>
          <cell r="C52">
            <v>2.222</v>
          </cell>
          <cell r="D52">
            <v>258</v>
          </cell>
        </row>
        <row r="53">
          <cell r="A53" t="str">
            <v>Peru</v>
          </cell>
          <cell r="B53">
            <v>274.393</v>
          </cell>
          <cell r="C53">
            <v>0.054</v>
          </cell>
          <cell r="D53">
            <v>62</v>
          </cell>
        </row>
        <row r="54">
          <cell r="A54" t="str">
            <v>Philippines</v>
          </cell>
          <cell r="B54">
            <v>2198.5</v>
          </cell>
          <cell r="C54">
            <v>261.338</v>
          </cell>
          <cell r="D54">
            <v>162390</v>
          </cell>
        </row>
        <row r="55">
          <cell r="A55" t="str">
            <v>Portugal</v>
          </cell>
          <cell r="B55">
            <v>3.15</v>
          </cell>
          <cell r="C55">
            <v>15.421</v>
          </cell>
          <cell r="D55">
            <v>21537</v>
          </cell>
        </row>
        <row r="56">
          <cell r="A56" t="str">
            <v>Senegal</v>
          </cell>
          <cell r="B56" t="str">
            <v>nd</v>
          </cell>
          <cell r="C56" t="str">
            <v>nd</v>
          </cell>
          <cell r="D56" t="str">
            <v>nd</v>
          </cell>
        </row>
        <row r="57">
          <cell r="A57" t="str">
            <v>Sierra Leone</v>
          </cell>
          <cell r="B57" t="str">
            <v>nd</v>
          </cell>
          <cell r="C57" t="str">
            <v>nd</v>
          </cell>
          <cell r="D57" t="str">
            <v>nd</v>
          </cell>
        </row>
        <row r="58">
          <cell r="A58" t="str">
            <v>South Africa</v>
          </cell>
          <cell r="B58">
            <v>123.125</v>
          </cell>
          <cell r="C58">
            <v>2.794</v>
          </cell>
          <cell r="D58">
            <v>2953</v>
          </cell>
        </row>
        <row r="59">
          <cell r="A59" t="str">
            <v>Spain</v>
          </cell>
          <cell r="B59" t="str">
            <v>nd</v>
          </cell>
          <cell r="C59">
            <v>23.306</v>
          </cell>
          <cell r="D59">
            <v>24057</v>
          </cell>
        </row>
        <row r="60">
          <cell r="A60" t="str">
            <v>Sri Lanka</v>
          </cell>
          <cell r="B60">
            <v>49.55</v>
          </cell>
          <cell r="C60">
            <v>1.825</v>
          </cell>
          <cell r="D60">
            <v>3795</v>
          </cell>
        </row>
        <row r="61">
          <cell r="A61" t="str">
            <v>St. Kitts and Nevis</v>
          </cell>
          <cell r="B61" t="str">
            <v>nd</v>
          </cell>
          <cell r="C61" t="str">
            <v>nd</v>
          </cell>
          <cell r="D61" t="str">
            <v>nd</v>
          </cell>
        </row>
        <row r="62">
          <cell r="A62" t="str">
            <v>St. Lucia</v>
          </cell>
          <cell r="B62" t="str">
            <v>nd</v>
          </cell>
          <cell r="C62" t="str">
            <v>nd</v>
          </cell>
          <cell r="D62" t="str">
            <v>nd</v>
          </cell>
        </row>
        <row r="63">
          <cell r="A63" t="str">
            <v>St. Vincent and the Grenadines</v>
          </cell>
          <cell r="B63" t="str">
            <v>nd</v>
          </cell>
          <cell r="C63" t="str">
            <v>nd</v>
          </cell>
          <cell r="D63" t="str">
            <v>nd</v>
          </cell>
        </row>
        <row r="64">
          <cell r="A64" t="str">
            <v>Thailand</v>
          </cell>
          <cell r="B64">
            <v>1894.86</v>
          </cell>
          <cell r="C64">
            <v>4.035</v>
          </cell>
          <cell r="D64">
            <v>3303</v>
          </cell>
        </row>
        <row r="65">
          <cell r="A65" t="str">
            <v>Togo</v>
          </cell>
          <cell r="B65">
            <v>1.585</v>
          </cell>
          <cell r="C65">
            <v>0.027</v>
          </cell>
          <cell r="D65">
            <v>33</v>
          </cell>
        </row>
        <row r="66">
          <cell r="A66" t="str">
            <v>Trinidad and Tobago</v>
          </cell>
          <cell r="B66">
            <v>7.819</v>
          </cell>
          <cell r="C66">
            <v>0.061</v>
          </cell>
          <cell r="D66">
            <v>69</v>
          </cell>
        </row>
        <row r="67">
          <cell r="A67" t="str">
            <v>Tunisia</v>
          </cell>
          <cell r="B67" t="str">
            <v>nd</v>
          </cell>
          <cell r="C67" t="str">
            <v>nd</v>
          </cell>
          <cell r="D67" t="str">
            <v>nd</v>
          </cell>
        </row>
        <row r="68">
          <cell r="A68" t="str">
            <v>Turkey</v>
          </cell>
          <cell r="B68" t="str">
            <v>nd</v>
          </cell>
          <cell r="C68" t="str">
            <v>nd</v>
          </cell>
          <cell r="D68">
            <v>1</v>
          </cell>
        </row>
        <row r="69">
          <cell r="A69" t="str">
            <v>Uruguay</v>
          </cell>
          <cell r="B69" t="str">
            <v>nd</v>
          </cell>
          <cell r="C69" t="str">
            <v>nd</v>
          </cell>
          <cell r="D69" t="str">
            <v>nd</v>
          </cell>
        </row>
        <row r="70">
          <cell r="A70" t="str">
            <v>Venezuela</v>
          </cell>
          <cell r="B70" t="str">
            <v>nd</v>
          </cell>
          <cell r="C70" t="str">
            <v>nd</v>
          </cell>
          <cell r="D70" t="str">
            <v>nd</v>
          </cell>
        </row>
      </sheetData>
      <sheetData sheetId="1">
        <row r="2">
          <cell r="A2" t="str">
            <v>Viet Nam</v>
          </cell>
          <cell r="B2">
            <v>460000</v>
          </cell>
        </row>
        <row r="3">
          <cell r="A3" t="str">
            <v>Mexico</v>
          </cell>
          <cell r="B3">
            <v>685000</v>
          </cell>
        </row>
        <row r="4">
          <cell r="A4" t="str">
            <v>Nigeria</v>
          </cell>
          <cell r="B4">
            <v>898376</v>
          </cell>
        </row>
        <row r="5">
          <cell r="A5" t="str">
            <v>India</v>
          </cell>
          <cell r="B5">
            <v>1341000</v>
          </cell>
        </row>
        <row r="6">
          <cell r="A6" t="str">
            <v>Brazil</v>
          </cell>
          <cell r="B6">
            <v>1471000</v>
          </cell>
        </row>
        <row r="7">
          <cell r="A7" t="str">
            <v>China</v>
          </cell>
          <cell r="B7">
            <v>1477329</v>
          </cell>
        </row>
        <row r="8">
          <cell r="A8" t="str">
            <v>Indonesia</v>
          </cell>
          <cell r="B8">
            <v>1558050</v>
          </cell>
        </row>
        <row r="9">
          <cell r="A9" t="str">
            <v>Costa Rica</v>
          </cell>
          <cell r="B9">
            <v>1870120</v>
          </cell>
        </row>
        <row r="10">
          <cell r="A10" t="str">
            <v>Thailand</v>
          </cell>
          <cell r="B10">
            <v>1894860</v>
          </cell>
        </row>
        <row r="11">
          <cell r="A11" t="str">
            <v>Philippines</v>
          </cell>
          <cell r="B11">
            <v>2198500</v>
          </cell>
        </row>
        <row r="13">
          <cell r="B13">
            <v>427766</v>
          </cell>
        </row>
        <row r="14">
          <cell r="B14">
            <v>400070</v>
          </cell>
        </row>
        <row r="15">
          <cell r="B15">
            <v>360000</v>
          </cell>
        </row>
        <row r="16">
          <cell r="B16">
            <v>274393</v>
          </cell>
        </row>
        <row r="17">
          <cell r="B17">
            <v>257623</v>
          </cell>
        </row>
        <row r="18">
          <cell r="B18">
            <v>229068</v>
          </cell>
        </row>
        <row r="19">
          <cell r="B19">
            <v>222223</v>
          </cell>
        </row>
        <row r="20">
          <cell r="B20">
            <v>201447</v>
          </cell>
        </row>
        <row r="21">
          <cell r="B21">
            <v>200000</v>
          </cell>
        </row>
        <row r="22">
          <cell r="B22">
            <v>177384</v>
          </cell>
        </row>
        <row r="23">
          <cell r="B23">
            <v>157679</v>
          </cell>
        </row>
        <row r="24">
          <cell r="B24">
            <v>135186</v>
          </cell>
        </row>
        <row r="25">
          <cell r="B25">
            <v>127200</v>
          </cell>
        </row>
        <row r="26">
          <cell r="B26">
            <v>123125</v>
          </cell>
        </row>
        <row r="27">
          <cell r="B27">
            <v>110000</v>
          </cell>
        </row>
        <row r="28">
          <cell r="B28">
            <v>108000</v>
          </cell>
        </row>
        <row r="29">
          <cell r="B29">
            <v>74715</v>
          </cell>
        </row>
        <row r="30">
          <cell r="B30">
            <v>70920</v>
          </cell>
        </row>
        <row r="31">
          <cell r="B31">
            <v>56300</v>
          </cell>
        </row>
        <row r="32">
          <cell r="B32">
            <v>56300</v>
          </cell>
        </row>
        <row r="33">
          <cell r="B33">
            <v>53532</v>
          </cell>
        </row>
        <row r="34">
          <cell r="B34">
            <v>52000</v>
          </cell>
        </row>
        <row r="35">
          <cell r="B35">
            <v>49550</v>
          </cell>
        </row>
        <row r="36">
          <cell r="B36">
            <v>45780</v>
          </cell>
        </row>
        <row r="37">
          <cell r="B37">
            <v>42254</v>
          </cell>
        </row>
        <row r="38">
          <cell r="B38">
            <v>39721</v>
          </cell>
        </row>
        <row r="39">
          <cell r="B39">
            <v>35872</v>
          </cell>
        </row>
        <row r="40">
          <cell r="B40">
            <v>23049</v>
          </cell>
        </row>
        <row r="41">
          <cell r="B41">
            <v>22598</v>
          </cell>
        </row>
        <row r="42">
          <cell r="B42">
            <v>21368</v>
          </cell>
        </row>
        <row r="43">
          <cell r="B43">
            <v>20000</v>
          </cell>
        </row>
        <row r="44">
          <cell r="B44">
            <v>18000</v>
          </cell>
        </row>
        <row r="45">
          <cell r="B45">
            <v>17854</v>
          </cell>
        </row>
        <row r="46">
          <cell r="B46">
            <v>16841</v>
          </cell>
        </row>
        <row r="47">
          <cell r="B47">
            <v>16800</v>
          </cell>
        </row>
        <row r="48">
          <cell r="B48">
            <v>14983</v>
          </cell>
        </row>
        <row r="49">
          <cell r="B49">
            <v>14200</v>
          </cell>
        </row>
        <row r="50">
          <cell r="B50">
            <v>9995</v>
          </cell>
        </row>
        <row r="51">
          <cell r="B51">
            <v>9600</v>
          </cell>
        </row>
        <row r="52">
          <cell r="B52">
            <v>9326</v>
          </cell>
        </row>
        <row r="53">
          <cell r="B53">
            <v>8880</v>
          </cell>
        </row>
        <row r="54">
          <cell r="B54">
            <v>8625</v>
          </cell>
        </row>
        <row r="55">
          <cell r="B55">
            <v>8000</v>
          </cell>
        </row>
        <row r="56">
          <cell r="B56">
            <v>7819</v>
          </cell>
        </row>
        <row r="57">
          <cell r="B57">
            <v>7000</v>
          </cell>
        </row>
        <row r="58">
          <cell r="B58">
            <v>4660</v>
          </cell>
        </row>
        <row r="59">
          <cell r="B59">
            <v>4452</v>
          </cell>
        </row>
        <row r="60">
          <cell r="B60">
            <v>4000</v>
          </cell>
        </row>
        <row r="61">
          <cell r="B61">
            <v>3606</v>
          </cell>
        </row>
        <row r="62">
          <cell r="B62">
            <v>3497</v>
          </cell>
        </row>
        <row r="63">
          <cell r="B63">
            <v>3150</v>
          </cell>
        </row>
        <row r="64">
          <cell r="B64">
            <v>3025</v>
          </cell>
        </row>
        <row r="65">
          <cell r="B65">
            <v>2967</v>
          </cell>
        </row>
        <row r="66">
          <cell r="B66">
            <v>2621</v>
          </cell>
        </row>
        <row r="67">
          <cell r="B67">
            <v>1868</v>
          </cell>
        </row>
        <row r="68">
          <cell r="B68">
            <v>1681</v>
          </cell>
        </row>
        <row r="69">
          <cell r="B69">
            <v>1585</v>
          </cell>
        </row>
        <row r="70">
          <cell r="B70">
            <v>1244</v>
          </cell>
        </row>
        <row r="71">
          <cell r="B71">
            <v>1177</v>
          </cell>
        </row>
        <row r="72">
          <cell r="B72">
            <v>1033</v>
          </cell>
        </row>
        <row r="73">
          <cell r="B73">
            <v>988</v>
          </cell>
        </row>
        <row r="74">
          <cell r="B74">
            <v>768</v>
          </cell>
        </row>
        <row r="75">
          <cell r="B75">
            <v>760</v>
          </cell>
        </row>
        <row r="76">
          <cell r="B76">
            <v>418</v>
          </cell>
        </row>
        <row r="77">
          <cell r="B77">
            <v>405</v>
          </cell>
        </row>
        <row r="78">
          <cell r="B78">
            <v>319</v>
          </cell>
        </row>
        <row r="79">
          <cell r="B79">
            <v>293</v>
          </cell>
        </row>
        <row r="80">
          <cell r="B80">
            <v>291</v>
          </cell>
        </row>
        <row r="81">
          <cell r="B81">
            <v>254</v>
          </cell>
        </row>
        <row r="82">
          <cell r="B82">
            <v>108</v>
          </cell>
        </row>
        <row r="83">
          <cell r="B83">
            <v>76</v>
          </cell>
        </row>
        <row r="84">
          <cell r="B84">
            <v>70</v>
          </cell>
        </row>
        <row r="85">
          <cell r="B85">
            <v>70</v>
          </cell>
        </row>
        <row r="86">
          <cell r="B86">
            <v>27</v>
          </cell>
        </row>
        <row r="87">
          <cell r="B87">
            <v>5</v>
          </cell>
        </row>
        <row r="90">
          <cell r="B90">
            <v>18042699</v>
          </cell>
        </row>
      </sheetData>
      <sheetData sheetId="2">
        <row r="2">
          <cell r="A2" t="str">
            <v>Mexico</v>
          </cell>
          <cell r="B2">
            <v>42792</v>
          </cell>
        </row>
        <row r="3">
          <cell r="A3" t="str">
            <v>Honduras</v>
          </cell>
          <cell r="B3">
            <v>53697</v>
          </cell>
        </row>
        <row r="4">
          <cell r="A4" t="str">
            <v>Panama</v>
          </cell>
          <cell r="B4">
            <v>55737</v>
          </cell>
        </row>
        <row r="5">
          <cell r="A5" t="str">
            <v>Côte d'Ivoire</v>
          </cell>
          <cell r="B5">
            <v>69201</v>
          </cell>
        </row>
        <row r="6">
          <cell r="A6" t="str">
            <v>Ecuador</v>
          </cell>
          <cell r="B6">
            <v>90022</v>
          </cell>
        </row>
        <row r="7">
          <cell r="A7" t="str">
            <v>United States of America</v>
          </cell>
          <cell r="B7">
            <v>90512</v>
          </cell>
        </row>
        <row r="8">
          <cell r="A8" t="str">
            <v>Netherlands</v>
          </cell>
          <cell r="B8">
            <v>216131</v>
          </cell>
        </row>
        <row r="9">
          <cell r="A9" t="str">
            <v>Belgium</v>
          </cell>
          <cell r="B9">
            <v>234123</v>
          </cell>
        </row>
        <row r="10">
          <cell r="A10" t="str">
            <v>Philippines</v>
          </cell>
          <cell r="B10">
            <v>261338</v>
          </cell>
        </row>
        <row r="11">
          <cell r="A11" t="str">
            <v>Costa Rica</v>
          </cell>
          <cell r="B11">
            <v>1458980</v>
          </cell>
        </row>
        <row r="13">
          <cell r="B13">
            <v>38860</v>
          </cell>
        </row>
        <row r="14">
          <cell r="B14">
            <v>32566</v>
          </cell>
        </row>
        <row r="15">
          <cell r="B15">
            <v>30648</v>
          </cell>
        </row>
        <row r="16">
          <cell r="B16">
            <v>23306</v>
          </cell>
        </row>
        <row r="17">
          <cell r="B17">
            <v>18500</v>
          </cell>
        </row>
        <row r="18">
          <cell r="B18">
            <v>18494</v>
          </cell>
        </row>
        <row r="19">
          <cell r="B19">
            <v>17819</v>
          </cell>
        </row>
        <row r="20">
          <cell r="B20">
            <v>15421</v>
          </cell>
        </row>
        <row r="21">
          <cell r="B21">
            <v>15158</v>
          </cell>
        </row>
        <row r="22">
          <cell r="B22">
            <v>10434</v>
          </cell>
        </row>
        <row r="23">
          <cell r="B23">
            <v>9294</v>
          </cell>
        </row>
        <row r="24">
          <cell r="B24">
            <v>7536</v>
          </cell>
        </row>
        <row r="25">
          <cell r="B25">
            <v>5111</v>
          </cell>
        </row>
        <row r="26">
          <cell r="B26">
            <v>4035</v>
          </cell>
        </row>
        <row r="27">
          <cell r="B27">
            <v>3893</v>
          </cell>
        </row>
        <row r="28">
          <cell r="B28">
            <v>2936</v>
          </cell>
        </row>
        <row r="29">
          <cell r="B29">
            <v>2794</v>
          </cell>
        </row>
        <row r="30">
          <cell r="B30">
            <v>2784</v>
          </cell>
        </row>
        <row r="31">
          <cell r="B31">
            <v>2679</v>
          </cell>
        </row>
        <row r="32">
          <cell r="B32">
            <v>2222</v>
          </cell>
        </row>
        <row r="33">
          <cell r="B33">
            <v>1963</v>
          </cell>
        </row>
        <row r="34">
          <cell r="B34">
            <v>1951</v>
          </cell>
        </row>
        <row r="35">
          <cell r="B35">
            <v>1854</v>
          </cell>
        </row>
        <row r="36">
          <cell r="B36">
            <v>1825</v>
          </cell>
        </row>
        <row r="37">
          <cell r="B37">
            <v>1572</v>
          </cell>
        </row>
        <row r="38">
          <cell r="B38">
            <v>903</v>
          </cell>
        </row>
        <row r="39">
          <cell r="B39">
            <v>869</v>
          </cell>
        </row>
        <row r="40">
          <cell r="B40">
            <v>852</v>
          </cell>
        </row>
        <row r="41">
          <cell r="B41">
            <v>754</v>
          </cell>
        </row>
        <row r="42">
          <cell r="B42">
            <v>628</v>
          </cell>
        </row>
        <row r="43">
          <cell r="B43">
            <v>609</v>
          </cell>
        </row>
        <row r="44">
          <cell r="B44">
            <v>532</v>
          </cell>
        </row>
        <row r="45">
          <cell r="B45">
            <v>531</v>
          </cell>
        </row>
        <row r="46">
          <cell r="B46">
            <v>467</v>
          </cell>
        </row>
        <row r="47">
          <cell r="B47">
            <v>460</v>
          </cell>
        </row>
        <row r="48">
          <cell r="B48">
            <v>344</v>
          </cell>
        </row>
        <row r="49">
          <cell r="B49">
            <v>307</v>
          </cell>
        </row>
        <row r="50">
          <cell r="B50">
            <v>301</v>
          </cell>
        </row>
        <row r="51">
          <cell r="B51">
            <v>294</v>
          </cell>
        </row>
        <row r="52">
          <cell r="B52">
            <v>289</v>
          </cell>
        </row>
        <row r="53">
          <cell r="B53">
            <v>252</v>
          </cell>
        </row>
        <row r="54">
          <cell r="B54">
            <v>252</v>
          </cell>
        </row>
        <row r="55">
          <cell r="B55">
            <v>248</v>
          </cell>
        </row>
        <row r="56">
          <cell r="B56">
            <v>225</v>
          </cell>
        </row>
        <row r="57">
          <cell r="B57">
            <v>215</v>
          </cell>
        </row>
        <row r="58">
          <cell r="B58">
            <v>190</v>
          </cell>
        </row>
        <row r="59">
          <cell r="B59">
            <v>173</v>
          </cell>
        </row>
        <row r="60">
          <cell r="B60">
            <v>129</v>
          </cell>
        </row>
        <row r="61">
          <cell r="B61">
            <v>100</v>
          </cell>
        </row>
        <row r="62">
          <cell r="B62">
            <v>93</v>
          </cell>
        </row>
        <row r="63">
          <cell r="B63">
            <v>84</v>
          </cell>
        </row>
        <row r="64">
          <cell r="B64">
            <v>61</v>
          </cell>
        </row>
        <row r="65">
          <cell r="B65">
            <v>54</v>
          </cell>
        </row>
        <row r="66">
          <cell r="B66">
            <v>53</v>
          </cell>
        </row>
        <row r="67">
          <cell r="B67">
            <v>38</v>
          </cell>
        </row>
        <row r="68">
          <cell r="B68">
            <v>35</v>
          </cell>
        </row>
        <row r="69">
          <cell r="B69">
            <v>35</v>
          </cell>
        </row>
        <row r="70">
          <cell r="B70">
            <v>30</v>
          </cell>
        </row>
        <row r="71">
          <cell r="B71">
            <v>27</v>
          </cell>
        </row>
        <row r="72">
          <cell r="B72">
            <v>27</v>
          </cell>
        </row>
        <row r="73">
          <cell r="B73">
            <v>15</v>
          </cell>
        </row>
        <row r="74">
          <cell r="B74">
            <v>15</v>
          </cell>
        </row>
        <row r="75">
          <cell r="B75">
            <v>12</v>
          </cell>
        </row>
        <row r="76">
          <cell r="B76">
            <v>11</v>
          </cell>
        </row>
        <row r="77">
          <cell r="B77">
            <v>11</v>
          </cell>
        </row>
        <row r="78">
          <cell r="B78">
            <v>9</v>
          </cell>
        </row>
        <row r="79">
          <cell r="B79">
            <v>9</v>
          </cell>
        </row>
        <row r="80">
          <cell r="B80">
            <v>7</v>
          </cell>
        </row>
        <row r="81">
          <cell r="B81">
            <v>6</v>
          </cell>
        </row>
        <row r="82">
          <cell r="B82">
            <v>4</v>
          </cell>
        </row>
        <row r="83">
          <cell r="B83">
            <v>4</v>
          </cell>
        </row>
        <row r="84">
          <cell r="B84">
            <v>3</v>
          </cell>
        </row>
        <row r="85">
          <cell r="B85">
            <v>3</v>
          </cell>
        </row>
        <row r="86">
          <cell r="B86">
            <v>2</v>
          </cell>
        </row>
        <row r="87">
          <cell r="B87">
            <v>2</v>
          </cell>
        </row>
        <row r="88">
          <cell r="B88">
            <v>2</v>
          </cell>
        </row>
        <row r="89">
          <cell r="B89">
            <v>1</v>
          </cell>
        </row>
        <row r="90">
          <cell r="B90">
            <v>1</v>
          </cell>
        </row>
        <row r="91">
          <cell r="B91">
            <v>1</v>
          </cell>
        </row>
        <row r="94">
          <cell r="B94">
            <v>2766255</v>
          </cell>
        </row>
      </sheetData>
      <sheetData sheetId="3">
        <row r="2">
          <cell r="A2" t="str">
            <v>Spain</v>
          </cell>
          <cell r="B2">
            <v>24057</v>
          </cell>
        </row>
        <row r="3">
          <cell r="A3" t="str">
            <v>Côte d'Ivoire</v>
          </cell>
          <cell r="B3">
            <v>29110</v>
          </cell>
        </row>
        <row r="4">
          <cell r="A4" t="str">
            <v>Panama</v>
          </cell>
          <cell r="B4">
            <v>36503</v>
          </cell>
        </row>
        <row r="5">
          <cell r="A5" t="str">
            <v>Ecuador</v>
          </cell>
          <cell r="B5">
            <v>36590</v>
          </cell>
        </row>
        <row r="6">
          <cell r="A6" t="str">
            <v>Germany</v>
          </cell>
          <cell r="B6">
            <v>37588</v>
          </cell>
        </row>
        <row r="7">
          <cell r="A7" t="str">
            <v>United States of America</v>
          </cell>
          <cell r="B7">
            <v>93405</v>
          </cell>
        </row>
        <row r="8">
          <cell r="A8" t="str">
            <v>Philippines</v>
          </cell>
          <cell r="B8">
            <v>162390</v>
          </cell>
        </row>
        <row r="9">
          <cell r="A9" t="str">
            <v>Netherlands</v>
          </cell>
          <cell r="B9">
            <v>224055</v>
          </cell>
        </row>
        <row r="10">
          <cell r="A10" t="str">
            <v>Belgium</v>
          </cell>
          <cell r="B10">
            <v>239429</v>
          </cell>
        </row>
        <row r="11">
          <cell r="A11" t="str">
            <v>Costa Rica</v>
          </cell>
          <cell r="B11">
            <v>574921</v>
          </cell>
        </row>
        <row r="13">
          <cell r="B13">
            <v>23241</v>
          </cell>
        </row>
        <row r="14">
          <cell r="B14">
            <v>21537</v>
          </cell>
        </row>
        <row r="15">
          <cell r="B15">
            <v>19925</v>
          </cell>
        </row>
        <row r="16">
          <cell r="B16">
            <v>18032</v>
          </cell>
        </row>
        <row r="17">
          <cell r="B17">
            <v>17001</v>
          </cell>
        </row>
        <row r="18">
          <cell r="B18">
            <v>16381</v>
          </cell>
        </row>
        <row r="19">
          <cell r="B19">
            <v>13731</v>
          </cell>
        </row>
        <row r="20">
          <cell r="B20">
            <v>9960</v>
          </cell>
        </row>
        <row r="21">
          <cell r="B21">
            <v>9610</v>
          </cell>
        </row>
        <row r="22">
          <cell r="B22">
            <v>7086</v>
          </cell>
        </row>
        <row r="23">
          <cell r="B23">
            <v>6260</v>
          </cell>
        </row>
        <row r="24">
          <cell r="B24">
            <v>4470</v>
          </cell>
        </row>
        <row r="25">
          <cell r="B25">
            <v>3858</v>
          </cell>
        </row>
        <row r="26">
          <cell r="B26">
            <v>3795</v>
          </cell>
        </row>
        <row r="27">
          <cell r="B27">
            <v>3622</v>
          </cell>
        </row>
        <row r="28">
          <cell r="B28">
            <v>3303</v>
          </cell>
        </row>
        <row r="29">
          <cell r="B29">
            <v>2953</v>
          </cell>
        </row>
        <row r="30">
          <cell r="B30">
            <v>2412</v>
          </cell>
        </row>
        <row r="31">
          <cell r="B31">
            <v>2053</v>
          </cell>
        </row>
        <row r="32">
          <cell r="B32">
            <v>2020</v>
          </cell>
        </row>
        <row r="33">
          <cell r="B33">
            <v>1833</v>
          </cell>
        </row>
        <row r="34">
          <cell r="B34">
            <v>1776</v>
          </cell>
        </row>
        <row r="35">
          <cell r="B35">
            <v>1327</v>
          </cell>
        </row>
        <row r="36">
          <cell r="B36">
            <v>1283</v>
          </cell>
        </row>
        <row r="37">
          <cell r="B37">
            <v>1180</v>
          </cell>
        </row>
        <row r="38">
          <cell r="B38">
            <v>950</v>
          </cell>
        </row>
        <row r="39">
          <cell r="B39">
            <v>851</v>
          </cell>
        </row>
        <row r="40">
          <cell r="B40">
            <v>609</v>
          </cell>
        </row>
        <row r="41">
          <cell r="B41">
            <v>517</v>
          </cell>
        </row>
        <row r="42">
          <cell r="B42">
            <v>477</v>
          </cell>
        </row>
        <row r="43">
          <cell r="B43">
            <v>416</v>
          </cell>
        </row>
        <row r="44">
          <cell r="B44">
            <v>392</v>
          </cell>
        </row>
        <row r="45">
          <cell r="B45">
            <v>389</v>
          </cell>
        </row>
        <row r="46">
          <cell r="B46">
            <v>351</v>
          </cell>
        </row>
        <row r="47">
          <cell r="B47">
            <v>339</v>
          </cell>
        </row>
        <row r="48">
          <cell r="B48">
            <v>337</v>
          </cell>
        </row>
        <row r="49">
          <cell r="B49">
            <v>335</v>
          </cell>
        </row>
        <row r="50">
          <cell r="B50">
            <v>332</v>
          </cell>
        </row>
        <row r="51">
          <cell r="B51">
            <v>258</v>
          </cell>
        </row>
        <row r="52">
          <cell r="B52">
            <v>191</v>
          </cell>
        </row>
        <row r="53">
          <cell r="B53">
            <v>188</v>
          </cell>
        </row>
        <row r="54">
          <cell r="B54">
            <v>181</v>
          </cell>
        </row>
        <row r="55">
          <cell r="B55">
            <v>162</v>
          </cell>
        </row>
        <row r="56">
          <cell r="B56">
            <v>161</v>
          </cell>
        </row>
        <row r="57">
          <cell r="B57">
            <v>136</v>
          </cell>
        </row>
        <row r="58">
          <cell r="B58">
            <v>125</v>
          </cell>
        </row>
        <row r="59">
          <cell r="B59">
            <v>104</v>
          </cell>
        </row>
        <row r="60">
          <cell r="B60">
            <v>96</v>
          </cell>
        </row>
        <row r="61">
          <cell r="B61">
            <v>90</v>
          </cell>
        </row>
        <row r="62">
          <cell r="B62">
            <v>69</v>
          </cell>
        </row>
        <row r="63">
          <cell r="B63">
            <v>62</v>
          </cell>
        </row>
        <row r="64">
          <cell r="B64">
            <v>59</v>
          </cell>
        </row>
        <row r="65">
          <cell r="B65">
            <v>53</v>
          </cell>
        </row>
        <row r="66">
          <cell r="B66">
            <v>44</v>
          </cell>
        </row>
        <row r="67">
          <cell r="B67">
            <v>43</v>
          </cell>
        </row>
        <row r="68">
          <cell r="B68">
            <v>42</v>
          </cell>
        </row>
        <row r="69">
          <cell r="B69">
            <v>36</v>
          </cell>
        </row>
        <row r="70">
          <cell r="B70">
            <v>35</v>
          </cell>
        </row>
        <row r="71">
          <cell r="B71">
            <v>33</v>
          </cell>
        </row>
        <row r="72">
          <cell r="B72">
            <v>25</v>
          </cell>
        </row>
        <row r="73">
          <cell r="B73">
            <v>23</v>
          </cell>
        </row>
        <row r="74">
          <cell r="B74">
            <v>22</v>
          </cell>
        </row>
        <row r="75">
          <cell r="B75">
            <v>17</v>
          </cell>
        </row>
        <row r="76">
          <cell r="B76">
            <v>16</v>
          </cell>
        </row>
        <row r="77">
          <cell r="B77">
            <v>15</v>
          </cell>
        </row>
        <row r="78">
          <cell r="B78">
            <v>14</v>
          </cell>
        </row>
        <row r="79">
          <cell r="B79">
            <v>11</v>
          </cell>
        </row>
        <row r="80">
          <cell r="B80">
            <v>10</v>
          </cell>
        </row>
        <row r="81">
          <cell r="B81">
            <v>8</v>
          </cell>
        </row>
        <row r="82">
          <cell r="B82">
            <v>8</v>
          </cell>
        </row>
        <row r="83">
          <cell r="B83">
            <v>6</v>
          </cell>
        </row>
        <row r="84">
          <cell r="B84">
            <v>4</v>
          </cell>
        </row>
        <row r="85">
          <cell r="B85">
            <v>3</v>
          </cell>
        </row>
        <row r="86">
          <cell r="B86">
            <v>3</v>
          </cell>
        </row>
        <row r="87">
          <cell r="B87">
            <v>3</v>
          </cell>
        </row>
        <row r="88">
          <cell r="B88">
            <v>2</v>
          </cell>
        </row>
        <row r="89">
          <cell r="B89">
            <v>1</v>
          </cell>
        </row>
        <row r="90">
          <cell r="B90">
            <v>1</v>
          </cell>
        </row>
        <row r="91">
          <cell r="B91">
            <v>1</v>
          </cell>
        </row>
        <row r="92">
          <cell r="B92">
            <v>1</v>
          </cell>
        </row>
        <row r="95">
          <cell r="B95">
            <v>1571949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103"/>
  <sheetViews>
    <sheetView tabSelected="1" zoomScalePageLayoutView="0" workbookViewId="0" topLeftCell="A1">
      <selection activeCell="O9" sqref="O9"/>
    </sheetView>
  </sheetViews>
  <sheetFormatPr defaultColWidth="9.140625" defaultRowHeight="12.75"/>
  <cols>
    <col min="1" max="1" width="26.7109375" style="2" customWidth="1"/>
    <col min="2" max="4" width="15.00390625" style="2" customWidth="1"/>
    <col min="5" max="5" width="2.7109375" style="2" customWidth="1"/>
    <col min="6" max="16384" width="9.140625" style="2" customWidth="1"/>
  </cols>
  <sheetData>
    <row r="1" spans="1:12" ht="15.75" customHeight="1">
      <c r="A1" s="25" t="s">
        <v>11</v>
      </c>
      <c r="B1" s="25"/>
      <c r="C1" s="25"/>
      <c r="D1" s="25"/>
      <c r="E1" s="25"/>
      <c r="F1" s="25"/>
      <c r="G1" s="25"/>
      <c r="H1" s="25"/>
      <c r="I1" s="25"/>
      <c r="J1" s="25"/>
      <c r="K1" s="25"/>
      <c r="L1" s="25"/>
    </row>
    <row r="2" spans="1:7" ht="15.75">
      <c r="A2" s="3"/>
      <c r="B2" s="3"/>
      <c r="C2" s="3"/>
      <c r="D2" s="3"/>
      <c r="E2" s="4"/>
      <c r="F2" s="4"/>
      <c r="G2" s="4"/>
    </row>
    <row r="3" spans="1:12" ht="25.5" customHeight="1">
      <c r="A3" s="26" t="s">
        <v>12</v>
      </c>
      <c r="B3" s="27"/>
      <c r="C3" s="27"/>
      <c r="D3" s="27"/>
      <c r="F3" s="28" t="s">
        <v>13</v>
      </c>
      <c r="G3" s="29"/>
      <c r="H3" s="29"/>
      <c r="I3" s="29"/>
      <c r="J3" s="29"/>
      <c r="K3" s="29"/>
      <c r="L3" s="29"/>
    </row>
    <row r="4" spans="1:4" ht="12.75">
      <c r="A4" s="5" t="s">
        <v>0</v>
      </c>
      <c r="B4" s="6" t="s">
        <v>1</v>
      </c>
      <c r="C4" s="7" t="s">
        <v>2</v>
      </c>
      <c r="D4" s="7" t="s">
        <v>3</v>
      </c>
    </row>
    <row r="5" spans="1:4" ht="12.75">
      <c r="A5" s="8"/>
      <c r="B5" s="30" t="s">
        <v>4</v>
      </c>
      <c r="C5" s="31"/>
      <c r="D5" s="9" t="s">
        <v>5</v>
      </c>
    </row>
    <row r="6" spans="1:4" ht="12.75">
      <c r="A6" s="10" t="str">
        <f>'[1]Pineapples'!A2</f>
        <v>Algeria</v>
      </c>
      <c r="B6" s="11" t="str">
        <f>'[1]Pineapples'!B2</f>
        <v>nd</v>
      </c>
      <c r="C6" s="11" t="str">
        <f>'[1]Pineapples'!C2</f>
        <v>nd</v>
      </c>
      <c r="D6" s="11" t="str">
        <f>'[1]Pineapples'!D2</f>
        <v>nd</v>
      </c>
    </row>
    <row r="7" spans="1:4" ht="12.75">
      <c r="A7" s="10" t="str">
        <f>'[1]Pineapples'!A3</f>
        <v>Angola</v>
      </c>
      <c r="B7" s="11">
        <f>'[1]Pineapples'!B3</f>
        <v>42.254</v>
      </c>
      <c r="C7" s="11" t="str">
        <f>'[1]Pineapples'!C3</f>
        <v>nd</v>
      </c>
      <c r="D7" s="11" t="str">
        <f>'[1]Pineapples'!D3</f>
        <v>nd</v>
      </c>
    </row>
    <row r="8" spans="1:4" ht="12.75">
      <c r="A8" s="10" t="str">
        <f>'[1]Pineapples'!A4</f>
        <v>Antigua and Barbuda</v>
      </c>
      <c r="B8" s="11">
        <f>'[1]Pineapples'!B4</f>
        <v>0.291</v>
      </c>
      <c r="C8" s="11" t="str">
        <f>'[1]Pineapples'!C4</f>
        <v>nd</v>
      </c>
      <c r="D8" s="11">
        <f>'[1]Pineapples'!D4</f>
        <v>1</v>
      </c>
    </row>
    <row r="9" spans="1:4" ht="12.75">
      <c r="A9" s="10" t="str">
        <f>'[1]Pineapples'!A5</f>
        <v>Argentina</v>
      </c>
      <c r="B9" s="11">
        <f>'[1]Pineapples'!B5</f>
        <v>2.621</v>
      </c>
      <c r="C9" s="11" t="str">
        <f>'[1]Pineapples'!C5</f>
        <v>nd</v>
      </c>
      <c r="D9" s="11" t="str">
        <f>'[1]Pineapples'!D5</f>
        <v>nd</v>
      </c>
    </row>
    <row r="10" spans="1:4" ht="12.75">
      <c r="A10" s="10" t="str">
        <f>'[1]Pineapples'!A6</f>
        <v>Bahamas</v>
      </c>
      <c r="B10" s="11" t="str">
        <f>'[1]Pineapples'!B6</f>
        <v>nd</v>
      </c>
      <c r="C10" s="11" t="str">
        <f>'[1]Pineapples'!C6</f>
        <v>nd</v>
      </c>
      <c r="D10" s="11" t="str">
        <f>'[1]Pineapples'!D6</f>
        <v>nd</v>
      </c>
    </row>
    <row r="11" spans="1:4" ht="12.75">
      <c r="A11" s="10" t="str">
        <f>'[1]Pineapples'!A7</f>
        <v>Barbados</v>
      </c>
      <c r="B11" s="11" t="str">
        <f>'[1]Pineapples'!B7</f>
        <v>nd</v>
      </c>
      <c r="C11" s="11" t="str">
        <f>'[1]Pineapples'!C7</f>
        <v>nd</v>
      </c>
      <c r="D11" s="11" t="str">
        <f>'[1]Pineapples'!D7</f>
        <v>nd</v>
      </c>
    </row>
    <row r="12" spans="1:4" ht="12.75">
      <c r="A12" s="10" t="str">
        <f>'[1]Pineapples'!A8</f>
        <v>Belize</v>
      </c>
      <c r="B12" s="11">
        <f>'[1]Pineapples'!B8</f>
        <v>1.177</v>
      </c>
      <c r="C12" s="11" t="str">
        <f>'[1]Pineapples'!C8</f>
        <v>nd</v>
      </c>
      <c r="D12" s="11" t="str">
        <f>'[1]Pineapples'!D8</f>
        <v>nd</v>
      </c>
    </row>
    <row r="13" spans="1:4" ht="12.75">
      <c r="A13" s="10" t="str">
        <f>'[1]Pineapples'!A9</f>
        <v>Benin</v>
      </c>
      <c r="B13" s="11">
        <f>'[1]Pineapples'!B9</f>
        <v>222.223</v>
      </c>
      <c r="C13" s="11">
        <f>'[1]Pineapples'!C9</f>
        <v>1.854</v>
      </c>
      <c r="D13" s="11">
        <f>'[1]Pineapples'!D9</f>
        <v>1833</v>
      </c>
    </row>
    <row r="14" spans="1:4" ht="12.75">
      <c r="A14" s="10" t="str">
        <f>'[1]Pineapples'!A10</f>
        <v>Bolivia</v>
      </c>
      <c r="B14" s="11" t="str">
        <f>'[1]Pineapples'!B10</f>
        <v>nd</v>
      </c>
      <c r="C14" s="11" t="str">
        <f>'[1]Pineapples'!C10</f>
        <v>nd</v>
      </c>
      <c r="D14" s="11" t="str">
        <f>'[1]Pineapples'!D10</f>
        <v>nd</v>
      </c>
    </row>
    <row r="15" spans="1:4" ht="12.75">
      <c r="A15" s="10" t="str">
        <f>'[1]Pineapples'!A11</f>
        <v>Brazil</v>
      </c>
      <c r="B15" s="11">
        <f>'[1]Pineapples'!B11</f>
        <v>1471</v>
      </c>
      <c r="C15" s="11">
        <f>'[1]Pineapples'!C11</f>
        <v>32.566</v>
      </c>
      <c r="D15" s="11">
        <f>'[1]Pineapples'!D11</f>
        <v>16381</v>
      </c>
    </row>
    <row r="16" spans="1:4" ht="12.75">
      <c r="A16" s="10" t="str">
        <f>'[1]Pineapples'!A12</f>
        <v>Burkina Faso</v>
      </c>
      <c r="B16" s="11" t="str">
        <f>'[1]Pineapples'!B12</f>
        <v>nd</v>
      </c>
      <c r="C16" s="11">
        <f>'[1]Pineapples'!C12</f>
        <v>0.011</v>
      </c>
      <c r="D16" s="11">
        <f>'[1]Pineapples'!D12</f>
        <v>161</v>
      </c>
    </row>
    <row r="17" spans="1:4" ht="12.75">
      <c r="A17" s="10" t="str">
        <f>'[1]Pineapples'!A13</f>
        <v>Cameroon</v>
      </c>
      <c r="B17" s="11">
        <f>'[1]Pineapples'!B13</f>
        <v>52</v>
      </c>
      <c r="C17" s="11">
        <f>'[1]Pineapples'!C13</f>
        <v>10.434</v>
      </c>
      <c r="D17" s="11">
        <f>'[1]Pineapples'!D13</f>
        <v>9610</v>
      </c>
    </row>
    <row r="18" spans="1:4" ht="12.75">
      <c r="A18" s="10" t="str">
        <f>'[1]Pineapples'!A14</f>
        <v>Cayman Islands</v>
      </c>
      <c r="B18" s="11" t="str">
        <f>'[1]Pineapples'!B14</f>
        <v>nd</v>
      </c>
      <c r="C18" s="11" t="str">
        <f>'[1]Pineapples'!C14</f>
        <v>nd</v>
      </c>
      <c r="D18" s="11" t="str">
        <f>'[1]Pineapples'!D14</f>
        <v>nd</v>
      </c>
    </row>
    <row r="19" spans="1:4" ht="12.75">
      <c r="A19" s="10" t="str">
        <f>'[1]Pineapples'!A15</f>
        <v>Chile</v>
      </c>
      <c r="B19" s="11" t="str">
        <f>'[1]Pineapples'!B15</f>
        <v>nd</v>
      </c>
      <c r="C19" s="11" t="str">
        <f>'[1]Pineapples'!C15</f>
        <v>nd</v>
      </c>
      <c r="D19" s="11">
        <f>'[1]Pineapples'!D15</f>
        <v>1</v>
      </c>
    </row>
    <row r="20" spans="1:4" ht="12.75">
      <c r="A20" s="10" t="str">
        <f>'[1]Pineapples'!A16</f>
        <v>Colombia</v>
      </c>
      <c r="B20" s="11">
        <f>'[1]Pineapples'!B16</f>
        <v>427.766</v>
      </c>
      <c r="C20" s="11">
        <f>'[1]Pineapples'!C16</f>
        <v>0.252</v>
      </c>
      <c r="D20" s="11">
        <f>'[1]Pineapples'!D16</f>
        <v>477</v>
      </c>
    </row>
    <row r="21" spans="1:4" ht="12.75">
      <c r="A21" s="10" t="str">
        <f>'[1]Pineapples'!A17</f>
        <v>Congo</v>
      </c>
      <c r="B21" s="11">
        <f>'[1]Pineapples'!B17</f>
        <v>3.025</v>
      </c>
      <c r="C21" s="11" t="str">
        <f>'[1]Pineapples'!C17</f>
        <v>nd</v>
      </c>
      <c r="D21" s="11" t="str">
        <f>'[1]Pineapples'!D17</f>
        <v>nd</v>
      </c>
    </row>
    <row r="22" spans="1:4" ht="12.75">
      <c r="A22" s="10" t="str">
        <f>'[1]Pineapples'!A18</f>
        <v>Cook Islands</v>
      </c>
      <c r="B22" s="11">
        <f>'[1]Pineapples'!B18</f>
        <v>0.027</v>
      </c>
      <c r="C22" s="11" t="str">
        <f>'[1]Pineapples'!C18</f>
        <v>nd</v>
      </c>
      <c r="D22" s="11" t="str">
        <f>'[1]Pineapples'!D18</f>
        <v>nd</v>
      </c>
    </row>
    <row r="23" spans="1:4" ht="12.75">
      <c r="A23" s="10" t="str">
        <f>'[1]Pineapples'!A19</f>
        <v>Costa Rica</v>
      </c>
      <c r="B23" s="11">
        <f>'[1]Pineapples'!B19</f>
        <v>1870.12</v>
      </c>
      <c r="C23" s="11">
        <f>'[1]Pineapples'!C19</f>
        <v>1458.98</v>
      </c>
      <c r="D23" s="11">
        <f>'[1]Pineapples'!D19</f>
        <v>574921</v>
      </c>
    </row>
    <row r="24" spans="1:4" ht="12.75">
      <c r="A24" s="10" t="str">
        <f>'[1]Pineapples'!A20</f>
        <v>Curacao</v>
      </c>
      <c r="B24" s="11" t="str">
        <f>'[1]Pineapples'!B20</f>
        <v>nd</v>
      </c>
      <c r="C24" s="11" t="str">
        <f>'[1]Pineapples'!C20</f>
        <v>nd</v>
      </c>
      <c r="D24" s="11" t="str">
        <f>'[1]Pineapples'!D20</f>
        <v>nd</v>
      </c>
    </row>
    <row r="25" spans="1:4" ht="12.75">
      <c r="A25" s="10" t="str">
        <f>'[1]Pineapples'!A21</f>
        <v>Côte D'Ivoire</v>
      </c>
      <c r="B25" s="11" t="str">
        <f>'[1]Pineapples'!B21</f>
        <v>nd</v>
      </c>
      <c r="C25" s="11" t="str">
        <f>'[1]Pineapples'!C21</f>
        <v>nd</v>
      </c>
      <c r="D25" s="11" t="str">
        <f>'[1]Pineapples'!D21</f>
        <v>nd</v>
      </c>
    </row>
    <row r="26" spans="1:4" ht="12.75">
      <c r="A26" s="10" t="str">
        <f>'[1]Pineapples'!A22</f>
        <v>Dominica</v>
      </c>
      <c r="B26" s="11" t="str">
        <f>'[1]Pineapples'!B22</f>
        <v>nd</v>
      </c>
      <c r="C26" s="11">
        <f>'[1]Pineapples'!C22</f>
        <v>0.129</v>
      </c>
      <c r="D26" s="11">
        <f>'[1]Pineapples'!D22</f>
        <v>191</v>
      </c>
    </row>
    <row r="27" spans="1:5" ht="12.75">
      <c r="A27" s="10" t="str">
        <f>'[1]Pineapples'!A23</f>
        <v>Dominican Republic</v>
      </c>
      <c r="B27" s="11">
        <f>'[1]Pineapples'!B23</f>
        <v>127.2</v>
      </c>
      <c r="C27" s="11">
        <f>'[1]Pineapples'!C23</f>
        <v>0.467</v>
      </c>
      <c r="D27" s="11">
        <f>'[1]Pineapples'!D23</f>
        <v>351</v>
      </c>
      <c r="E27" s="1"/>
    </row>
    <row r="28" spans="1:4" ht="12.75">
      <c r="A28" s="10" t="str">
        <f>'[1]Pineapples'!A24</f>
        <v>Ecuador</v>
      </c>
      <c r="B28" s="11">
        <f>'[1]Pineapples'!B24</f>
        <v>110</v>
      </c>
      <c r="C28" s="11">
        <f>'[1]Pineapples'!C24</f>
        <v>90.022</v>
      </c>
      <c r="D28" s="11">
        <f>'[1]Pineapples'!D24</f>
        <v>36590</v>
      </c>
    </row>
    <row r="29" spans="1:4" ht="12.75">
      <c r="A29" s="10" t="str">
        <f>'[1]Pineapples'!A25</f>
        <v>Egypt</v>
      </c>
      <c r="B29" s="11" t="str">
        <f>'[1]Pineapples'!B25</f>
        <v>nd</v>
      </c>
      <c r="C29" s="11" t="str">
        <f>'[1]Pineapples'!C25</f>
        <v>nd</v>
      </c>
      <c r="D29" s="11" t="str">
        <f>'[1]Pineapples'!D25</f>
        <v>nd</v>
      </c>
    </row>
    <row r="30" spans="1:4" ht="12.75">
      <c r="A30" s="10" t="str">
        <f>'[1]Pineapples'!A26</f>
        <v>El Salvador</v>
      </c>
      <c r="B30" s="11">
        <f>'[1]Pineapples'!B26</f>
        <v>8.625</v>
      </c>
      <c r="C30" s="11" t="str">
        <f>'[1]Pineapples'!C26</f>
        <v>nd</v>
      </c>
      <c r="D30" s="11" t="str">
        <f>'[1]Pineapples'!D26</f>
        <v>nd</v>
      </c>
    </row>
    <row r="31" spans="1:4" ht="12.75">
      <c r="A31" s="10" t="str">
        <f>'[1]Pineapples'!A27</f>
        <v>Fiji</v>
      </c>
      <c r="B31" s="11">
        <f>'[1]Pineapples'!B27</f>
        <v>3.606</v>
      </c>
      <c r="C31" s="11" t="str">
        <f>'[1]Pineapples'!C27</f>
        <v>nd</v>
      </c>
      <c r="D31" s="11" t="str">
        <f>'[1]Pineapples'!D27</f>
        <v>nd</v>
      </c>
    </row>
    <row r="32" spans="1:4" ht="12.75">
      <c r="A32" s="10" t="str">
        <f>'[1]Pineapples'!A28</f>
        <v>French Guiana</v>
      </c>
      <c r="B32" s="11">
        <f>'[1]Pineapples'!B28</f>
        <v>2.967</v>
      </c>
      <c r="C32" s="11" t="str">
        <f>'[1]Pineapples'!C28</f>
        <v>nd</v>
      </c>
      <c r="D32" s="11" t="str">
        <f>'[1]Pineapples'!D28</f>
        <v>nd</v>
      </c>
    </row>
    <row r="33" spans="1:4" ht="12.75">
      <c r="A33" s="10" t="str">
        <f>'[1]Pineapples'!A29</f>
        <v>French Polynesia</v>
      </c>
      <c r="B33" s="11">
        <f>'[1]Pineapples'!B29</f>
        <v>3.497</v>
      </c>
      <c r="C33" s="11" t="str">
        <f>'[1]Pineapples'!C29</f>
        <v>nd</v>
      </c>
      <c r="D33" s="11" t="str">
        <f>'[1]Pineapples'!D29</f>
        <v>nd</v>
      </c>
    </row>
    <row r="34" spans="1:4" ht="12.75">
      <c r="A34" s="10" t="str">
        <f>'[1]Pineapples'!A30</f>
        <v>Ghana</v>
      </c>
      <c r="B34" s="11">
        <f>'[1]Pineapples'!B30</f>
        <v>74.715</v>
      </c>
      <c r="C34" s="11">
        <f>'[1]Pineapples'!C30</f>
        <v>17.819</v>
      </c>
      <c r="D34" s="11">
        <f>'[1]Pineapples'!D30</f>
        <v>6260</v>
      </c>
    </row>
    <row r="35" spans="1:4" ht="12.75">
      <c r="A35" s="10" t="str">
        <f>'[1]Pineapples'!A31</f>
        <v>Grenada</v>
      </c>
      <c r="B35" s="11" t="str">
        <f>'[1]Pineapples'!B31</f>
        <v>nd</v>
      </c>
      <c r="C35" s="11" t="str">
        <f>'[1]Pineapples'!C31</f>
        <v>nd</v>
      </c>
      <c r="D35" s="11" t="str">
        <f>'[1]Pineapples'!D31</f>
        <v>nd</v>
      </c>
    </row>
    <row r="36" spans="1:4" ht="12.75">
      <c r="A36" s="10" t="str">
        <f>'[1]Pineapples'!A32</f>
        <v>Guadeloupe</v>
      </c>
      <c r="B36" s="11">
        <f>'[1]Pineapples'!B32</f>
        <v>7</v>
      </c>
      <c r="C36" s="11" t="str">
        <f>'[1]Pineapples'!C32</f>
        <v>nd</v>
      </c>
      <c r="D36" s="11" t="str">
        <f>'[1]Pineapples'!D32</f>
        <v>nd</v>
      </c>
    </row>
    <row r="37" spans="1:4" ht="12.75">
      <c r="A37" s="10" t="str">
        <f>'[1]Pineapples'!A33</f>
        <v>Guatemala</v>
      </c>
      <c r="B37" s="11">
        <f>'[1]Pineapples'!B33</f>
        <v>201.447</v>
      </c>
      <c r="C37" s="11">
        <f>'[1]Pineapples'!C33</f>
        <v>38.86</v>
      </c>
      <c r="D37" s="11">
        <f>'[1]Pineapples'!D33</f>
        <v>13731</v>
      </c>
    </row>
    <row r="38" spans="1:4" ht="12.75">
      <c r="A38" s="10" t="str">
        <f>'[1]Pineapples'!A34</f>
        <v>Guinea</v>
      </c>
      <c r="B38" s="11">
        <f>'[1]Pineapples'!B34</f>
        <v>108</v>
      </c>
      <c r="C38" s="11">
        <f>'[1]Pineapples'!C34</f>
        <v>0.46</v>
      </c>
      <c r="D38" s="11">
        <f>'[1]Pineapples'!D34</f>
        <v>136</v>
      </c>
    </row>
    <row r="39" spans="1:4" ht="12.75">
      <c r="A39" s="10" t="str">
        <f>'[1]Pineapples'!A35</f>
        <v>Guyana</v>
      </c>
      <c r="B39" s="11">
        <f>'[1]Pineapples'!B35</f>
        <v>1.033</v>
      </c>
      <c r="C39" s="11">
        <f>'[1]Pineapples'!C35</f>
        <v>0.307</v>
      </c>
      <c r="D39" s="11">
        <f>'[1]Pineapples'!D35</f>
        <v>125</v>
      </c>
    </row>
    <row r="40" spans="1:4" ht="12.75">
      <c r="A40" s="10" t="str">
        <f>'[1]Pineapples'!A36</f>
        <v>Haiti</v>
      </c>
      <c r="B40" s="11">
        <f>'[1]Pineapples'!B36</f>
        <v>4.66</v>
      </c>
      <c r="C40" s="11" t="str">
        <f>'[1]Pineapples'!C36</f>
        <v>nd</v>
      </c>
      <c r="D40" s="11" t="str">
        <f>'[1]Pineapples'!D36</f>
        <v>nd</v>
      </c>
    </row>
    <row r="41" spans="1:4" ht="12.75">
      <c r="A41" s="10" t="str">
        <f>'[1]Pineapples'!A37</f>
        <v>Honduras</v>
      </c>
      <c r="B41" s="11">
        <f>'[1]Pineapples'!B37</f>
        <v>135.186</v>
      </c>
      <c r="C41" s="11">
        <f>'[1]Pineapples'!C37</f>
        <v>53.697</v>
      </c>
      <c r="D41" s="11">
        <f>'[1]Pineapples'!D37</f>
        <v>23241</v>
      </c>
    </row>
    <row r="42" spans="1:4" ht="12.75">
      <c r="A42" s="10" t="str">
        <f>'[1]Pineapples'!A38</f>
        <v>Italy</v>
      </c>
      <c r="B42" s="11" t="str">
        <f>'[1]Pineapples'!B38</f>
        <v>nd</v>
      </c>
      <c r="C42" s="11">
        <f>'[1]Pineapples'!C38</f>
        <v>18.5</v>
      </c>
      <c r="D42" s="11">
        <f>'[1]Pineapples'!D38</f>
        <v>18032</v>
      </c>
    </row>
    <row r="43" spans="1:4" ht="12.75">
      <c r="A43" s="10" t="str">
        <f>'[1]Pineapples'!A39</f>
        <v>Jamaica</v>
      </c>
      <c r="B43" s="11">
        <f>'[1]Pineapples'!B39</f>
        <v>21.368</v>
      </c>
      <c r="C43" s="11">
        <f>'[1]Pineapples'!C39</f>
        <v>0.002</v>
      </c>
      <c r="D43" s="11">
        <f>'[1]Pineapples'!D39</f>
        <v>11</v>
      </c>
    </row>
    <row r="44" spans="1:4" ht="12.75">
      <c r="A44" s="10" t="str">
        <f>'[1]Pineapples'!A40</f>
        <v>Kenya</v>
      </c>
      <c r="B44" s="11">
        <f>'[1]Pineapples'!B40</f>
        <v>257.623</v>
      </c>
      <c r="C44" s="11">
        <f>'[1]Pineapples'!C40</f>
        <v>0.225</v>
      </c>
      <c r="D44" s="11">
        <f>'[1]Pineapples'!D40</f>
        <v>389</v>
      </c>
    </row>
    <row r="45" spans="1:4" ht="12.75">
      <c r="A45" s="10" t="str">
        <f>'[1]Pineapples'!A41</f>
        <v>Liberia</v>
      </c>
      <c r="B45" s="11">
        <f>'[1]Pineapples'!B41</f>
        <v>8</v>
      </c>
      <c r="C45" s="11" t="str">
        <f>'[1]Pineapples'!C41</f>
        <v>nd</v>
      </c>
      <c r="D45" s="11" t="str">
        <f>'[1]Pineapples'!D41</f>
        <v>nd</v>
      </c>
    </row>
    <row r="46" spans="1:4" ht="12.75">
      <c r="A46" s="10" t="str">
        <f>'[1]Pineapples'!A42</f>
        <v>Mali</v>
      </c>
      <c r="B46" s="11" t="str">
        <f>'[1]Pineapples'!B42</f>
        <v>nd</v>
      </c>
      <c r="C46" s="11" t="str">
        <f>'[1]Pineapples'!C42</f>
        <v>nd</v>
      </c>
      <c r="D46" s="11" t="str">
        <f>'[1]Pineapples'!D42</f>
        <v>nd</v>
      </c>
    </row>
    <row r="47" spans="1:4" ht="12.75">
      <c r="A47" s="10" t="str">
        <f>'[1]Pineapples'!A43</f>
        <v>Martinique</v>
      </c>
      <c r="B47" s="11">
        <f>'[1]Pineapples'!B43</f>
        <v>1.868</v>
      </c>
      <c r="C47" s="11" t="str">
        <f>'[1]Pineapples'!C43</f>
        <v>nd</v>
      </c>
      <c r="D47" s="11" t="str">
        <f>'[1]Pineapples'!D43</f>
        <v>nd</v>
      </c>
    </row>
    <row r="48" spans="1:4" ht="12.75">
      <c r="A48" s="10" t="str">
        <f>'[1]Pineapples'!A44</f>
        <v>Mauritania</v>
      </c>
      <c r="B48" s="11" t="str">
        <f>'[1]Pineapples'!B44</f>
        <v>nd</v>
      </c>
      <c r="C48" s="11" t="str">
        <f>'[1]Pineapples'!C44</f>
        <v>nd</v>
      </c>
      <c r="D48" s="11" t="str">
        <f>'[1]Pineapples'!D44</f>
        <v>nd</v>
      </c>
    </row>
    <row r="49" spans="1:4" ht="12.75">
      <c r="A49" s="10" t="str">
        <f>'[1]Pineapples'!A45</f>
        <v>Mexico</v>
      </c>
      <c r="B49" s="11">
        <f>'[1]Pineapples'!B45</f>
        <v>685</v>
      </c>
      <c r="C49" s="11">
        <f>'[1]Pineapples'!C45</f>
        <v>42.792</v>
      </c>
      <c r="D49" s="11">
        <f>'[1]Pineapples'!D45</f>
        <v>17001</v>
      </c>
    </row>
    <row r="50" spans="1:4" ht="12.75">
      <c r="A50" s="10" t="str">
        <f>'[1]Pineapples'!A46</f>
        <v>Montserrat</v>
      </c>
      <c r="B50" s="11" t="str">
        <f>'[1]Pineapples'!B46</f>
        <v>nd</v>
      </c>
      <c r="C50" s="11" t="str">
        <f>'[1]Pineapples'!C46</f>
        <v>nd</v>
      </c>
      <c r="D50" s="11" t="str">
        <f>'[1]Pineapples'!D46</f>
        <v>nd</v>
      </c>
    </row>
    <row r="51" spans="1:4" ht="12.75">
      <c r="A51" s="10" t="str">
        <f>'[1]Pineapples'!A47</f>
        <v>Morocco</v>
      </c>
      <c r="B51" s="11" t="str">
        <f>'[1]Pineapples'!B47</f>
        <v>nd</v>
      </c>
      <c r="C51" s="11" t="str">
        <f>'[1]Pineapples'!C47</f>
        <v>nd</v>
      </c>
      <c r="D51" s="11" t="str">
        <f>'[1]Pineapples'!D47</f>
        <v>nd</v>
      </c>
    </row>
    <row r="52" spans="1:4" ht="12.75">
      <c r="A52" s="10" t="str">
        <f>'[1]Pineapples'!A48</f>
        <v>Nicaragua</v>
      </c>
      <c r="B52" s="11">
        <f>'[1]Pineapples'!B48</f>
        <v>53.532</v>
      </c>
      <c r="C52" s="11">
        <f>'[1]Pineapples'!C48</f>
        <v>0.754</v>
      </c>
      <c r="D52" s="11">
        <f>'[1]Pineapples'!D48</f>
        <v>59</v>
      </c>
    </row>
    <row r="53" spans="1:4" ht="12.75">
      <c r="A53" s="10" t="str">
        <f>'[1]Pineapples'!A49</f>
        <v>Niger</v>
      </c>
      <c r="B53" s="11" t="str">
        <f>'[1]Pineapples'!B49</f>
        <v>nd</v>
      </c>
      <c r="C53" s="11">
        <f>'[1]Pineapples'!C49</f>
        <v>0.004</v>
      </c>
      <c r="D53" s="11" t="str">
        <f>'[1]Pineapples'!D49</f>
        <v>nd</v>
      </c>
    </row>
    <row r="54" spans="1:4" ht="12.75">
      <c r="A54" s="10" t="str">
        <f>'[1]Pineapples'!A50</f>
        <v>Nigeria</v>
      </c>
      <c r="B54" s="11">
        <f>'[1]Pineapples'!B50</f>
        <v>898.376</v>
      </c>
      <c r="C54" s="11" t="str">
        <f>'[1]Pineapples'!C50</f>
        <v>nd</v>
      </c>
      <c r="D54" s="11" t="str">
        <f>'[1]Pineapples'!D50</f>
        <v>nd</v>
      </c>
    </row>
    <row r="55" spans="1:4" ht="12.75">
      <c r="A55" s="10" t="str">
        <f>'[1]Pineapples'!A51</f>
        <v>Panama</v>
      </c>
      <c r="B55" s="11">
        <f>'[1]Pineapples'!B51</f>
        <v>56.3</v>
      </c>
      <c r="C55" s="11">
        <f>'[1]Pineapples'!C51</f>
        <v>55.737</v>
      </c>
      <c r="D55" s="11">
        <f>'[1]Pineapples'!D51</f>
        <v>36503</v>
      </c>
    </row>
    <row r="56" spans="1:4" ht="12.75">
      <c r="A56" s="10" t="str">
        <f>'[1]Pineapples'!A52</f>
        <v>Paraguay</v>
      </c>
      <c r="B56" s="11">
        <f>'[1]Pineapples'!B52</f>
        <v>56.3</v>
      </c>
      <c r="C56" s="11">
        <f>'[1]Pineapples'!C52</f>
        <v>2.222</v>
      </c>
      <c r="D56" s="11">
        <f>'[1]Pineapples'!D52</f>
        <v>258</v>
      </c>
    </row>
    <row r="57" spans="1:4" ht="12.75">
      <c r="A57" s="10" t="str">
        <f>'[1]Pineapples'!A53</f>
        <v>Peru</v>
      </c>
      <c r="B57" s="11">
        <f>'[1]Pineapples'!B53</f>
        <v>274.393</v>
      </c>
      <c r="C57" s="11">
        <f>'[1]Pineapples'!C53</f>
        <v>0.054</v>
      </c>
      <c r="D57" s="11">
        <f>'[1]Pineapples'!D53</f>
        <v>62</v>
      </c>
    </row>
    <row r="58" spans="1:4" ht="12.75">
      <c r="A58" s="10" t="str">
        <f>'[1]Pineapples'!A54</f>
        <v>Philippines</v>
      </c>
      <c r="B58" s="11">
        <f>'[1]Pineapples'!B54</f>
        <v>2198.5</v>
      </c>
      <c r="C58" s="11">
        <f>'[1]Pineapples'!C54</f>
        <v>261.338</v>
      </c>
      <c r="D58" s="11">
        <f>'[1]Pineapples'!D54</f>
        <v>162390</v>
      </c>
    </row>
    <row r="59" spans="1:4" ht="12.75">
      <c r="A59" s="10" t="str">
        <f>'[1]Pineapples'!A55</f>
        <v>Portugal</v>
      </c>
      <c r="B59" s="11">
        <f>'[1]Pineapples'!B55</f>
        <v>3.15</v>
      </c>
      <c r="C59" s="11">
        <f>'[1]Pineapples'!C55</f>
        <v>15.421</v>
      </c>
      <c r="D59" s="11">
        <f>'[1]Pineapples'!D55</f>
        <v>21537</v>
      </c>
    </row>
    <row r="60" spans="1:4" ht="12.75">
      <c r="A60" s="10" t="str">
        <f>'[1]Pineapples'!A56</f>
        <v>Senegal</v>
      </c>
      <c r="B60" s="11" t="str">
        <f>'[1]Pineapples'!B56</f>
        <v>nd</v>
      </c>
      <c r="C60" s="11" t="str">
        <f>'[1]Pineapples'!C56</f>
        <v>nd</v>
      </c>
      <c r="D60" s="11" t="str">
        <f>'[1]Pineapples'!D56</f>
        <v>nd</v>
      </c>
    </row>
    <row r="61" spans="1:4" ht="12.75">
      <c r="A61" s="10" t="str">
        <f>'[1]Pineapples'!A57</f>
        <v>Sierra Leone</v>
      </c>
      <c r="B61" s="11" t="str">
        <f>'[1]Pineapples'!B57</f>
        <v>nd</v>
      </c>
      <c r="C61" s="11" t="str">
        <f>'[1]Pineapples'!C57</f>
        <v>nd</v>
      </c>
      <c r="D61" s="11" t="str">
        <f>'[1]Pineapples'!D57</f>
        <v>nd</v>
      </c>
    </row>
    <row r="62" spans="1:4" ht="12.75">
      <c r="A62" s="10" t="str">
        <f>'[1]Pineapples'!A58</f>
        <v>South Africa</v>
      </c>
      <c r="B62" s="11">
        <f>'[1]Pineapples'!B58</f>
        <v>123.125</v>
      </c>
      <c r="C62" s="11">
        <f>'[1]Pineapples'!C58</f>
        <v>2.794</v>
      </c>
      <c r="D62" s="11">
        <f>'[1]Pineapples'!D58</f>
        <v>2953</v>
      </c>
    </row>
    <row r="63" spans="1:4" ht="12.75">
      <c r="A63" s="10" t="str">
        <f>'[1]Pineapples'!A59</f>
        <v>Spain</v>
      </c>
      <c r="B63" s="11" t="str">
        <f>'[1]Pineapples'!B59</f>
        <v>nd</v>
      </c>
      <c r="C63" s="11">
        <f>'[1]Pineapples'!C59</f>
        <v>23.306</v>
      </c>
      <c r="D63" s="11">
        <f>'[1]Pineapples'!D59</f>
        <v>24057</v>
      </c>
    </row>
    <row r="64" spans="1:4" ht="12.75">
      <c r="A64" s="10" t="str">
        <f>'[1]Pineapples'!A60</f>
        <v>Sri Lanka</v>
      </c>
      <c r="B64" s="11">
        <f>'[1]Pineapples'!B60</f>
        <v>49.55</v>
      </c>
      <c r="C64" s="11">
        <f>'[1]Pineapples'!C60</f>
        <v>1.825</v>
      </c>
      <c r="D64" s="11">
        <f>'[1]Pineapples'!D60</f>
        <v>3795</v>
      </c>
    </row>
    <row r="65" spans="1:4" ht="12.75">
      <c r="A65" s="10" t="str">
        <f>'[1]Pineapples'!A61</f>
        <v>St. Kitts and Nevis</v>
      </c>
      <c r="B65" s="11" t="str">
        <f>'[1]Pineapples'!B61</f>
        <v>nd</v>
      </c>
      <c r="C65" s="11" t="str">
        <f>'[1]Pineapples'!C61</f>
        <v>nd</v>
      </c>
      <c r="D65" s="11" t="str">
        <f>'[1]Pineapples'!D61</f>
        <v>nd</v>
      </c>
    </row>
    <row r="66" spans="1:4" ht="12.75">
      <c r="A66" s="10" t="str">
        <f>'[1]Pineapples'!A62</f>
        <v>St. Lucia</v>
      </c>
      <c r="B66" s="11" t="str">
        <f>'[1]Pineapples'!B62</f>
        <v>nd</v>
      </c>
      <c r="C66" s="11" t="str">
        <f>'[1]Pineapples'!C62</f>
        <v>nd</v>
      </c>
      <c r="D66" s="11" t="str">
        <f>'[1]Pineapples'!D62</f>
        <v>nd</v>
      </c>
    </row>
    <row r="67" spans="1:4" ht="12.75">
      <c r="A67" s="10" t="str">
        <f>'[1]Pineapples'!A63</f>
        <v>St. Vincent and the Grenadines</v>
      </c>
      <c r="B67" s="11" t="str">
        <f>'[1]Pineapples'!B63</f>
        <v>nd</v>
      </c>
      <c r="C67" s="11" t="str">
        <f>'[1]Pineapples'!C63</f>
        <v>nd</v>
      </c>
      <c r="D67" s="11" t="str">
        <f>'[1]Pineapples'!D63</f>
        <v>nd</v>
      </c>
    </row>
    <row r="68" spans="1:4" ht="12.75">
      <c r="A68" s="10" t="str">
        <f>'[1]Pineapples'!A64</f>
        <v>Thailand</v>
      </c>
      <c r="B68" s="11">
        <f>'[1]Pineapples'!B64</f>
        <v>1894.86</v>
      </c>
      <c r="C68" s="11">
        <f>'[1]Pineapples'!C64</f>
        <v>4.035</v>
      </c>
      <c r="D68" s="11">
        <f>'[1]Pineapples'!D64</f>
        <v>3303</v>
      </c>
    </row>
    <row r="69" spans="1:4" ht="12.75">
      <c r="A69" s="10" t="str">
        <f>'[1]Pineapples'!A65</f>
        <v>Togo</v>
      </c>
      <c r="B69" s="11">
        <f>'[1]Pineapples'!B65</f>
        <v>1.585</v>
      </c>
      <c r="C69" s="11">
        <f>'[1]Pineapples'!C65</f>
        <v>0.027</v>
      </c>
      <c r="D69" s="11">
        <f>'[1]Pineapples'!D65</f>
        <v>33</v>
      </c>
    </row>
    <row r="70" spans="1:4" ht="12.75">
      <c r="A70" s="10" t="str">
        <f>'[1]Pineapples'!A66</f>
        <v>Trinidad and Tobago</v>
      </c>
      <c r="B70" s="11">
        <f>'[1]Pineapples'!B66</f>
        <v>7.819</v>
      </c>
      <c r="C70" s="11">
        <f>'[1]Pineapples'!C66</f>
        <v>0.061</v>
      </c>
      <c r="D70" s="11">
        <f>'[1]Pineapples'!D66</f>
        <v>69</v>
      </c>
    </row>
    <row r="71" spans="1:4" ht="12.75">
      <c r="A71" s="10" t="str">
        <f>'[1]Pineapples'!A67</f>
        <v>Tunisia</v>
      </c>
      <c r="B71" s="11" t="str">
        <f>'[1]Pineapples'!B67</f>
        <v>nd</v>
      </c>
      <c r="C71" s="11" t="str">
        <f>'[1]Pineapples'!C67</f>
        <v>nd</v>
      </c>
      <c r="D71" s="11" t="str">
        <f>'[1]Pineapples'!D67</f>
        <v>nd</v>
      </c>
    </row>
    <row r="72" spans="1:4" ht="12.75">
      <c r="A72" s="10" t="str">
        <f>'[1]Pineapples'!A68</f>
        <v>Turkey</v>
      </c>
      <c r="B72" s="11" t="str">
        <f>'[1]Pineapples'!B68</f>
        <v>nd</v>
      </c>
      <c r="C72" s="11" t="str">
        <f>'[1]Pineapples'!C68</f>
        <v>nd</v>
      </c>
      <c r="D72" s="11">
        <f>'[1]Pineapples'!D68</f>
        <v>1</v>
      </c>
    </row>
    <row r="73" spans="1:4" ht="12.75">
      <c r="A73" s="10" t="str">
        <f>'[1]Pineapples'!A69</f>
        <v>Uruguay</v>
      </c>
      <c r="B73" s="11" t="str">
        <f>'[1]Pineapples'!B69</f>
        <v>nd</v>
      </c>
      <c r="C73" s="11" t="str">
        <f>'[1]Pineapples'!C69</f>
        <v>nd</v>
      </c>
      <c r="D73" s="11" t="str">
        <f>'[1]Pineapples'!D69</f>
        <v>nd</v>
      </c>
    </row>
    <row r="74" spans="1:4" ht="12.75">
      <c r="A74" s="10" t="str">
        <f>'[1]Pineapples'!A70</f>
        <v>Venezuela</v>
      </c>
      <c r="B74" s="11" t="str">
        <f>'[1]Pineapples'!B70</f>
        <v>nd</v>
      </c>
      <c r="C74" s="11" t="str">
        <f>'[1]Pineapples'!C70</f>
        <v>nd</v>
      </c>
      <c r="D74" s="11" t="str">
        <f>'[1]Pineapples'!D70</f>
        <v>nd</v>
      </c>
    </row>
    <row r="75" spans="1:4" ht="12.75">
      <c r="A75" s="12" t="s">
        <v>6</v>
      </c>
      <c r="B75" s="13">
        <f>100*1000*SUM($B$6:B74)/'[1]Production_Quantity'!$B$90</f>
        <v>63.58133558621135</v>
      </c>
      <c r="C75" s="14">
        <f>100*1000*SUM($C$6:C74)/SUM('[1]Export_Quantity'!$B94)</f>
        <v>77.17853198638589</v>
      </c>
      <c r="D75" s="13">
        <f>100*SUM($D$6:D74)/SUM('[1]Export_Value'!$B95)</f>
        <v>61.990751608353705</v>
      </c>
    </row>
    <row r="76" spans="1:12" ht="12.75">
      <c r="A76" s="15" t="s">
        <v>7</v>
      </c>
      <c r="B76" s="16">
        <f>MEDIAN('[1]Production_Quantity'!$B$2:$B$87)/1000</f>
        <v>17.854</v>
      </c>
      <c r="C76" s="16">
        <f>MEDIAN('[1]Export_Quantity'!$B$2:$B$91)/1000</f>
        <v>0.46</v>
      </c>
      <c r="D76" s="16">
        <f>MEDIAN('[1]Export_Value'!$B$2:$B$92)</f>
        <v>338</v>
      </c>
      <c r="F76" s="24" t="s">
        <v>10</v>
      </c>
      <c r="G76" s="24"/>
      <c r="H76" s="24"/>
      <c r="I76" s="24"/>
      <c r="J76" s="24"/>
      <c r="K76" s="24"/>
      <c r="L76" s="24"/>
    </row>
    <row r="77" spans="1:12" ht="12.75">
      <c r="A77" s="17" t="s">
        <v>8</v>
      </c>
      <c r="B77" s="16">
        <f>AVERAGE('[1]Production_Quantity'!$B$2:$B$87)/1000</f>
        <v>214.61998823529413</v>
      </c>
      <c r="C77" s="16">
        <f>AVERAGE('[1]Export_Quantity'!$B$2:$B$91)/1000</f>
        <v>32.09850561797753</v>
      </c>
      <c r="D77" s="16">
        <f>AVERAGE('[1]Export_Value'!$B$2:$B$92)</f>
        <v>18503.933333333334</v>
      </c>
      <c r="F77" s="24"/>
      <c r="G77" s="24"/>
      <c r="H77" s="24"/>
      <c r="I77" s="24"/>
      <c r="J77" s="24"/>
      <c r="K77" s="24"/>
      <c r="L77" s="24"/>
    </row>
    <row r="78" spans="1:4" ht="12.75">
      <c r="A78" s="18"/>
      <c r="B78" s="19"/>
      <c r="C78" s="19"/>
      <c r="D78" s="19"/>
    </row>
    <row r="79" spans="1:4" ht="12.75">
      <c r="A79" s="32" t="s">
        <v>9</v>
      </c>
      <c r="B79" s="32"/>
      <c r="C79" s="32"/>
      <c r="D79" s="32"/>
    </row>
    <row r="80" spans="1:4" ht="12.75">
      <c r="A80" s="32"/>
      <c r="B80" s="32"/>
      <c r="C80" s="32"/>
      <c r="D80" s="32"/>
    </row>
    <row r="81" spans="1:4" ht="12.75">
      <c r="A81" s="32"/>
      <c r="B81" s="32"/>
      <c r="C81" s="32"/>
      <c r="D81" s="32"/>
    </row>
    <row r="82" spans="1:4" ht="12.75">
      <c r="A82" s="32"/>
      <c r="B82" s="32"/>
      <c r="C82" s="32"/>
      <c r="D82" s="32"/>
    </row>
    <row r="83" spans="1:4" ht="12.75">
      <c r="A83" s="32"/>
      <c r="B83" s="32"/>
      <c r="C83" s="32"/>
      <c r="D83" s="32"/>
    </row>
    <row r="84" spans="1:4" ht="12.75">
      <c r="A84" s="32"/>
      <c r="B84" s="32"/>
      <c r="C84" s="32"/>
      <c r="D84" s="32"/>
    </row>
    <row r="85" spans="1:4" ht="12.75">
      <c r="A85" s="32"/>
      <c r="B85" s="32"/>
      <c r="C85" s="32"/>
      <c r="D85" s="32"/>
    </row>
    <row r="86" spans="1:4" ht="12.75">
      <c r="A86" s="32"/>
      <c r="B86" s="32"/>
      <c r="C86" s="32"/>
      <c r="D86" s="32"/>
    </row>
    <row r="87" spans="1:4" ht="12.75">
      <c r="A87" s="32"/>
      <c r="B87" s="32"/>
      <c r="C87" s="32"/>
      <c r="D87" s="32"/>
    </row>
    <row r="88" spans="1:12" ht="12.75">
      <c r="A88" s="22" t="s">
        <v>14</v>
      </c>
      <c r="B88" s="22"/>
      <c r="C88" s="22"/>
      <c r="D88" s="22"/>
      <c r="E88" s="20"/>
      <c r="F88" s="20"/>
      <c r="G88" s="20"/>
      <c r="H88" s="20"/>
      <c r="I88" s="20"/>
      <c r="J88" s="20"/>
      <c r="K88" s="20"/>
      <c r="L88" s="20"/>
    </row>
    <row r="89" spans="1:12" ht="12.75">
      <c r="A89" s="22"/>
      <c r="B89" s="22"/>
      <c r="C89" s="22"/>
      <c r="D89" s="22"/>
      <c r="E89" s="20"/>
      <c r="F89" s="20"/>
      <c r="G89" s="20"/>
      <c r="H89" s="20"/>
      <c r="I89" s="20"/>
      <c r="J89" s="20"/>
      <c r="K89" s="20"/>
      <c r="L89" s="20"/>
    </row>
    <row r="90" spans="1:12" ht="12.75">
      <c r="A90" s="22"/>
      <c r="B90" s="22"/>
      <c r="C90" s="22"/>
      <c r="D90" s="22"/>
      <c r="E90" s="20"/>
      <c r="F90" s="20"/>
      <c r="G90" s="20"/>
      <c r="H90" s="20"/>
      <c r="I90" s="20"/>
      <c r="J90" s="20"/>
      <c r="K90" s="20"/>
      <c r="L90" s="20"/>
    </row>
    <row r="91" spans="1:4" ht="12.75" customHeight="1">
      <c r="A91" s="22"/>
      <c r="B91" s="22"/>
      <c r="C91" s="22"/>
      <c r="D91" s="22"/>
    </row>
    <row r="92" spans="1:4" ht="12.75">
      <c r="A92" s="22"/>
      <c r="B92" s="22"/>
      <c r="C92" s="22"/>
      <c r="D92" s="22"/>
    </row>
    <row r="93" spans="1:4" ht="12.75">
      <c r="A93" s="23" t="s">
        <v>15</v>
      </c>
      <c r="B93" s="23"/>
      <c r="C93" s="23"/>
      <c r="D93" s="23"/>
    </row>
    <row r="94" spans="1:4" ht="12.75">
      <c r="A94" s="23"/>
      <c r="B94" s="23"/>
      <c r="C94" s="23"/>
      <c r="D94" s="23"/>
    </row>
    <row r="95" spans="1:4" ht="12.75">
      <c r="A95" s="23"/>
      <c r="B95" s="23"/>
      <c r="C95" s="23"/>
      <c r="D95" s="23"/>
    </row>
    <row r="96" spans="1:4" ht="12.75">
      <c r="A96" s="23"/>
      <c r="B96" s="23"/>
      <c r="C96" s="23"/>
      <c r="D96" s="23"/>
    </row>
    <row r="98" spans="1:12" ht="46.5" customHeight="1">
      <c r="A98" s="22" t="s">
        <v>16</v>
      </c>
      <c r="B98" s="22"/>
      <c r="C98" s="22"/>
      <c r="D98" s="22"/>
      <c r="E98" s="22"/>
      <c r="F98" s="22"/>
      <c r="G98" s="22"/>
      <c r="H98" s="22"/>
      <c r="I98" s="22"/>
      <c r="J98" s="22"/>
      <c r="K98" s="22"/>
      <c r="L98" s="22"/>
    </row>
    <row r="99" spans="1:4" ht="12.75">
      <c r="A99" s="21"/>
      <c r="B99" s="21"/>
      <c r="C99" s="21"/>
      <c r="D99" s="21"/>
    </row>
    <row r="100" spans="1:4" ht="12.75">
      <c r="A100" s="21"/>
      <c r="B100" s="21"/>
      <c r="C100" s="21"/>
      <c r="D100" s="21"/>
    </row>
    <row r="101" spans="5:12" ht="12.75" customHeight="1">
      <c r="E101" s="21"/>
      <c r="F101" s="21"/>
      <c r="G101" s="21"/>
      <c r="H101" s="21"/>
      <c r="I101" s="21"/>
      <c r="J101" s="21"/>
      <c r="K101" s="21"/>
      <c r="L101" s="21"/>
    </row>
    <row r="102" spans="5:12" ht="12.75">
      <c r="E102" s="21"/>
      <c r="F102" s="21"/>
      <c r="G102" s="21"/>
      <c r="H102" s="21"/>
      <c r="I102" s="21"/>
      <c r="J102" s="21"/>
      <c r="K102" s="21"/>
      <c r="L102" s="21"/>
    </row>
    <row r="103" spans="5:12" ht="12.75">
      <c r="E103" s="21"/>
      <c r="F103" s="21"/>
      <c r="G103" s="21"/>
      <c r="H103" s="21"/>
      <c r="I103" s="21"/>
      <c r="J103" s="21"/>
      <c r="K103" s="21"/>
      <c r="L103" s="21"/>
    </row>
  </sheetData>
  <sheetProtection/>
  <mergeCells count="9">
    <mergeCell ref="A98:L98"/>
    <mergeCell ref="A93:D96"/>
    <mergeCell ref="F76:L77"/>
    <mergeCell ref="A1:L1"/>
    <mergeCell ref="A3:D3"/>
    <mergeCell ref="F3:L3"/>
    <mergeCell ref="B5:C5"/>
    <mergeCell ref="A79:D87"/>
    <mergeCell ref="A88:D92"/>
  </mergeCells>
  <conditionalFormatting sqref="A1:A65536">
    <cfRule type="cellIs" priority="5" dxfId="6" operator="equal" stopIfTrue="1">
      <formula>"Guadeloupe"</formula>
    </cfRule>
    <cfRule type="cellIs" priority="6" dxfId="6" operator="equal" stopIfTrue="1">
      <formula>"French Guiana"</formula>
    </cfRule>
    <cfRule type="cellIs" priority="7" dxfId="6" operator="equal" stopIfTrue="1">
      <formula>"Virgin Islands, British"</formula>
    </cfRule>
    <cfRule type="cellIs" priority="8" dxfId="6" operator="equal" stopIfTrue="1">
      <formula>"Virgin Islands (U.S.)"</formula>
    </cfRule>
    <cfRule type="cellIs" priority="9" dxfId="6" operator="equal" stopIfTrue="1">
      <formula>"United States"</formula>
    </cfRule>
    <cfRule type="cellIs" priority="10" dxfId="6" operator="equal" stopIfTrue="1">
      <formula>"United Kingdom"</formula>
    </cfRule>
    <cfRule type="cellIs" priority="11" dxfId="6" operator="equal" stopIfTrue="1">
      <formula>"United Arab Emirates"</formula>
    </cfRule>
    <cfRule type="cellIs" priority="12" dxfId="6" operator="equal" stopIfTrue="1">
      <formula>"Trinidad and Tobago"</formula>
    </cfRule>
    <cfRule type="cellIs" priority="13" dxfId="6" operator="equal" stopIfTrue="1">
      <formula>"Switzerland"</formula>
    </cfRule>
    <cfRule type="cellIs" priority="14" dxfId="6" operator="equal" stopIfTrue="1">
      <formula>"Sweden"</formula>
    </cfRule>
    <cfRule type="cellIs" priority="15" dxfId="6" operator="equal" stopIfTrue="1">
      <formula>"Spain"</formula>
    </cfRule>
    <cfRule type="cellIs" priority="16" dxfId="6" operator="equal" stopIfTrue="1">
      <formula>"Slovenia"</formula>
    </cfRule>
    <cfRule type="cellIs" priority="17" dxfId="6" operator="equal" stopIfTrue="1">
      <formula>"Slovak Republic"</formula>
    </cfRule>
    <cfRule type="cellIs" priority="18" dxfId="6" operator="equal" stopIfTrue="1">
      <formula>"Singapore"</formula>
    </cfRule>
    <cfRule type="cellIs" priority="19" dxfId="6" operator="equal" stopIfTrue="1">
      <formula>"Saudi Arabia"</formula>
    </cfRule>
    <cfRule type="cellIs" priority="20" dxfId="6" operator="equal" stopIfTrue="1">
      <formula>"San Marino"</formula>
    </cfRule>
    <cfRule type="cellIs" priority="21" dxfId="6" operator="equal" stopIfTrue="1">
      <formula>"Qatar"</formula>
    </cfRule>
    <cfRule type="cellIs" priority="22" dxfId="6" operator="equal" stopIfTrue="1">
      <formula>"Puerto Rico"</formula>
    </cfRule>
    <cfRule type="cellIs" priority="23" dxfId="6" operator="equal" stopIfTrue="1">
      <formula>"Portugal"</formula>
    </cfRule>
    <cfRule type="cellIs" priority="24" dxfId="6" operator="equal" stopIfTrue="1">
      <formula>"Oman"</formula>
    </cfRule>
    <cfRule type="cellIs" priority="25" dxfId="6" operator="equal" stopIfTrue="1">
      <formula>"Norway"</formula>
    </cfRule>
    <cfRule type="cellIs" priority="26" dxfId="6" operator="equal" stopIfTrue="1">
      <formula>"Northern Mariana Islands"</formula>
    </cfRule>
    <cfRule type="cellIs" priority="27" dxfId="6" operator="equal" stopIfTrue="1">
      <formula>"New Zealand"</formula>
    </cfRule>
    <cfRule type="cellIs" priority="28" dxfId="6" operator="equal" stopIfTrue="1">
      <formula>"New CAledonia"</formula>
    </cfRule>
    <cfRule type="cellIs" priority="29" dxfId="6" operator="equal" stopIfTrue="1">
      <formula>"Netherlands Antilles"</formula>
    </cfRule>
    <cfRule type="cellIs" priority="30" dxfId="6" operator="equal" stopIfTrue="1">
      <formula>"Netherlands"</formula>
    </cfRule>
    <cfRule type="cellIs" priority="31" dxfId="6" operator="equal" stopIfTrue="1">
      <formula>"Monaco"</formula>
    </cfRule>
    <cfRule type="cellIs" priority="32" dxfId="6" operator="equal" stopIfTrue="1">
      <formula>"Malta"</formula>
    </cfRule>
    <cfRule type="cellIs" priority="33" dxfId="6" operator="equal" stopIfTrue="1">
      <formula>"Macao SAR, China"</formula>
    </cfRule>
    <cfRule type="cellIs" priority="34" dxfId="6" operator="equal" stopIfTrue="1">
      <formula>"Luxembourg"</formula>
    </cfRule>
    <cfRule type="cellIs" priority="35" dxfId="6" operator="equal" stopIfTrue="1">
      <formula>"Liechtenstein"</formula>
    </cfRule>
    <cfRule type="cellIs" priority="36" dxfId="6" operator="equal" stopIfTrue="1">
      <formula>"Kuwait"</formula>
    </cfRule>
    <cfRule type="cellIs" priority="37" dxfId="6" operator="equal" stopIfTrue="1">
      <formula>"Korea, Republic of"</formula>
    </cfRule>
    <cfRule type="cellIs" priority="38" dxfId="6" operator="equal" stopIfTrue="1">
      <formula>"Japan"</formula>
    </cfRule>
    <cfRule type="cellIs" priority="39" dxfId="6" operator="equal" stopIfTrue="1">
      <formula>"Italy"</formula>
    </cfRule>
    <cfRule type="cellIs" priority="40" dxfId="6" operator="equal" stopIfTrue="1">
      <formula>"Israel"</formula>
    </cfRule>
    <cfRule type="cellIs" priority="41" dxfId="6" operator="equal" stopIfTrue="1">
      <formula>"Isle of Man"</formula>
    </cfRule>
    <cfRule type="cellIs" priority="42" dxfId="6" operator="equal" stopIfTrue="1">
      <formula>"Ireland"</formula>
    </cfRule>
    <cfRule type="cellIs" priority="43" dxfId="6" operator="equal" stopIfTrue="1">
      <formula>"Iceland"</formula>
    </cfRule>
    <cfRule type="cellIs" priority="44" dxfId="6" operator="equal" stopIfTrue="1">
      <formula>"Hungary"</formula>
    </cfRule>
    <cfRule type="cellIs" priority="45" dxfId="6" operator="equal" stopIfTrue="1">
      <formula>"Hong Kong"</formula>
    </cfRule>
    <cfRule type="cellIs" priority="46" dxfId="6" operator="equal" stopIfTrue="1">
      <formula>"China"</formula>
    </cfRule>
    <cfRule type="cellIs" priority="47" dxfId="6" operator="equal" stopIfTrue="1">
      <formula>"Guam"</formula>
    </cfRule>
    <cfRule type="cellIs" priority="48" dxfId="6" operator="equal" stopIfTrue="1">
      <formula>"Greenland"</formula>
    </cfRule>
    <cfRule type="cellIs" priority="49" dxfId="6" operator="equal" stopIfTrue="1">
      <formula>"Greece"</formula>
    </cfRule>
    <cfRule type="cellIs" priority="50" dxfId="6" operator="equal" stopIfTrue="1">
      <formula>"Germany"</formula>
    </cfRule>
    <cfRule type="cellIs" priority="51" dxfId="6" operator="equal" stopIfTrue="1">
      <formula>"French Polynesia"</formula>
    </cfRule>
    <cfRule type="cellIs" priority="52" dxfId="6" operator="equal" stopIfTrue="1">
      <formula>"France"</formula>
    </cfRule>
    <cfRule type="cellIs" priority="53" dxfId="6" operator="equal" stopIfTrue="1">
      <formula>"Finland"</formula>
    </cfRule>
    <cfRule type="cellIs" priority="54" dxfId="6" operator="equal" stopIfTrue="1">
      <formula>"Faeroe Islands"</formula>
    </cfRule>
    <cfRule type="cellIs" priority="55" dxfId="6" operator="equal" stopIfTrue="1">
      <formula>"Estoria"</formula>
    </cfRule>
    <cfRule type="cellIs" priority="56" dxfId="6" operator="equal" stopIfTrue="1">
      <formula>"Equatorial Guinea"</formula>
    </cfRule>
    <cfRule type="cellIs" priority="57" dxfId="6" operator="equal" stopIfTrue="1">
      <formula>"Denmark"</formula>
    </cfRule>
    <cfRule type="cellIs" priority="58" dxfId="6" operator="equal" stopIfTrue="1">
      <formula>"czech republic"</formula>
    </cfRule>
    <cfRule type="cellIs" priority="59" dxfId="6" operator="equal" stopIfTrue="1">
      <formula>"Cyprus"</formula>
    </cfRule>
    <cfRule type="cellIs" priority="60" dxfId="6" operator="equal" stopIfTrue="1">
      <formula>"croatia"</formula>
    </cfRule>
    <cfRule type="cellIs" priority="61" dxfId="6" operator="equal" stopIfTrue="1">
      <formula>"Channel Islands"</formula>
    </cfRule>
    <cfRule type="cellIs" priority="62" dxfId="6" operator="equal" stopIfTrue="1">
      <formula>"Cayman islands"</formula>
    </cfRule>
    <cfRule type="cellIs" priority="63" dxfId="6" operator="equal" stopIfTrue="1">
      <formula>"Canada"</formula>
    </cfRule>
    <cfRule type="cellIs" priority="64" dxfId="6" operator="equal" stopIfTrue="1">
      <formula>"Brunei Darussalam"</formula>
    </cfRule>
    <cfRule type="cellIs" priority="65" dxfId="6" operator="equal" stopIfTrue="1">
      <formula>"Bermuda"</formula>
    </cfRule>
    <cfRule type="cellIs" priority="66" dxfId="6" operator="equal" stopIfTrue="1">
      <formula>"Belgium"</formula>
    </cfRule>
    <cfRule type="cellIs" priority="67" dxfId="6" operator="equal" stopIfTrue="1">
      <formula>"Barbados"</formula>
    </cfRule>
    <cfRule type="cellIs" priority="68" dxfId="6" operator="equal" stopIfTrue="1">
      <formula>"Austria"</formula>
    </cfRule>
    <cfRule type="cellIs" priority="69" dxfId="6" operator="equal" stopIfTrue="1">
      <formula>"Andorra"</formula>
    </cfRule>
    <cfRule type="cellIs" priority="71" dxfId="6" operator="equal" stopIfTrue="1">
      <formula>"Aruba"</formula>
    </cfRule>
    <cfRule type="cellIs" priority="72" dxfId="6" operator="equal" stopIfTrue="1">
      <formula>"Australia"</formula>
    </cfRule>
    <cfRule type="cellIs" priority="73" dxfId="6" operator="equal" stopIfTrue="1">
      <formula>"Bahamas"</formula>
    </cfRule>
    <cfRule type="cellIs" priority="74" dxfId="6" operator="equal" stopIfTrue="1">
      <formula>"Bahrain"</formula>
    </cfRule>
  </conditionalFormatting>
  <conditionalFormatting sqref="A1:A65536 M1:IV65536 B1:L97 B99:L65536">
    <cfRule type="cellIs" priority="1" dxfId="6" operator="equal" stopIfTrue="1">
      <formula>"Turks and Caicos Islands"</formula>
    </cfRule>
    <cfRule type="cellIs" priority="2" dxfId="6" operator="equal" stopIfTrue="1">
      <formula>"Gibraltar"</formula>
    </cfRule>
    <cfRule type="cellIs" priority="3" dxfId="6" operator="equal" stopIfTrue="1">
      <formula>"Latvia"</formula>
    </cfRule>
    <cfRule type="cellIs" priority="4" dxfId="6" operator="equal" stopIfTrue="1">
      <formula>"Poland"</formula>
    </cfRule>
  </conditionalFormatting>
  <printOptions/>
  <pageMargins left="0.75" right="0.75" top="1" bottom="1" header="0.5" footer="0.5"/>
  <pageSetup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pferrier</cp:lastModifiedBy>
  <dcterms:modified xsi:type="dcterms:W3CDTF">2011-07-29T14:02:29Z</dcterms:modified>
  <cp:category/>
  <cp:version/>
  <cp:contentType/>
  <cp:contentStatus/>
</cp:coreProperties>
</file>