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Pears" sheetId="1" r:id="rId1"/>
  </sheets>
  <externalReferences>
    <externalReference r:id="rId4"/>
  </externalReferences>
  <definedNames>
    <definedName name="Export_Quantity">#REF!</definedName>
    <definedName name="Export_Value">#REF!</definedName>
    <definedName name="Pears">'Pears'!$A$1:$E$15</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<sst xmlns="http://schemas.openxmlformats.org/spreadsheetml/2006/main" count="17" uniqueCount="17">
  <si>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</si>
  <si>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</si>
  <si>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</si>
  <si>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</si>
  <si>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</si>
  <si>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</si>
  <si>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</si>
  <si>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</si>
  <si>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</si>
  <si>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</si>
  <si>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</si>
  <si>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Pears:  U.S. import-eligible countries; world production and exports</t>
  </si>
  <si>
    <t>Total production, exports and export value (2008) for countries eligible to ship pears to the United States</t>
  </si>
  <si>
    <t>Top world producers and exporters of pears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</si>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</sst>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Pear production</a:t>
            </a:r>
          </a:p>
        </c:rich>
      </c:tx>
      <c:layout>
        <c:manualLayout>
          <c:xMode val="factor"/>
          <c:yMode val="factor"/>
          <c:x val="-0.00925"/>
          <c:y val="-0.00275"/>
        </c:manualLayout>
      </c:layout>
      <c:spPr>
        <a:noFill/>
        <a:ln w="3175">
          <a:noFill/>
        </a:ln>
      </c:spPr>
    </c:title>
    <c:plotArea>
      <c:layout>
        <c:manualLayout>
          <c:xMode val="edge"/>
          <c:yMode val="edge"/>
          <c:x val="0.0045"/>
          <c:y val="0.10925"/>
          <c:w val="0.9705"/>
          <c:h val="0.816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2"/>
            <c:invertIfNegative val="0"/>
            <c:spPr>
              <a:solidFill>
                <a:srgbClr val="BFBFBF"/>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BFBFBF"/>
              </a:solidFill>
              <a:ln w="12700">
                <a:solidFill>
                  <a:srgbClr val="000000"/>
                </a:solidFill>
              </a:ln>
            </c:spPr>
          </c:dPt>
          <c:dPt>
            <c:idx val="8"/>
            <c:invertIfNegative val="0"/>
            <c:spPr>
              <a:solidFill>
                <a:srgbClr val="FFFFFF"/>
              </a:solidFill>
              <a:ln w="12700">
                <a:solidFill>
                  <a:srgbClr val="000000"/>
                </a:solidFill>
              </a:ln>
            </c:spPr>
          </c:dPt>
          <c:cat>
            <c:strRef>
              <c:f>'[1]Production_Quantity'!$A$2:$A$11</c:f>
              <c:strCache>
                <c:ptCount val="10"/>
                <c:pt idx="0">
                  <c:v>India</c:v>
                </c:pt>
                <c:pt idx="1">
                  <c:v>South Africa</c:v>
                </c:pt>
                <c:pt idx="2">
                  <c:v>Japan</c:v>
                </c:pt>
                <c:pt idx="3">
                  <c:v>Turkey</c:v>
                </c:pt>
                <c:pt idx="4">
                  <c:v>Spain</c:v>
                </c:pt>
                <c:pt idx="5">
                  <c:v>Republic of Korea</c:v>
                </c:pt>
                <c:pt idx="6">
                  <c:v>Argentina</c:v>
                </c:pt>
                <c:pt idx="7">
                  <c:v>Italy</c:v>
                </c:pt>
                <c:pt idx="8">
                  <c:v>United States of America</c:v>
                </c:pt>
                <c:pt idx="9">
                  <c:v>China</c:v>
                </c:pt>
              </c:strCache>
            </c:strRef>
          </c:cat>
          <c:val>
            <c:numRef>
              <c:f>'[1]Production_Quantity'!$B$2:$B$11</c:f>
              <c:numCache>
                <c:ptCount val="10"/>
                <c:pt idx="0">
                  <c:v>317244</c:v>
                </c:pt>
                <c:pt idx="1">
                  <c:v>340156</c:v>
                </c:pt>
                <c:pt idx="2">
                  <c:v>351500</c:v>
                </c:pt>
                <c:pt idx="3">
                  <c:v>384244</c:v>
                </c:pt>
                <c:pt idx="4">
                  <c:v>434200</c:v>
                </c:pt>
                <c:pt idx="5">
                  <c:v>470000</c:v>
                </c:pt>
                <c:pt idx="6">
                  <c:v>700000</c:v>
                </c:pt>
                <c:pt idx="7">
                  <c:v>847500</c:v>
                </c:pt>
                <c:pt idx="8">
                  <c:v>849320</c:v>
                </c:pt>
                <c:pt idx="9">
                  <c:v>14416450</c:v>
                </c:pt>
              </c:numCache>
            </c:numRef>
          </c:val>
        </c:ser>
        <c:axId val="37386583"/>
        <c:axId val="934928"/>
      </c:barChart>
      <c:catAx>
        <c:axId val="37386583"/>
        <c:scaling>
          <c:orientation val="minMax"/>
        </c:scaling>
        <c:axPos val="l"/>
        <c:delete val="0"/>
        <c:numFmt formatCode="General" sourceLinked="1"/>
        <c:majorTickMark val="out"/>
        <c:minorTickMark val="none"/>
        <c:tickLblPos val="nextTo"/>
        <c:spPr>
          <a:ln w="3175">
            <a:solidFill>
              <a:srgbClr val="000000"/>
            </a:solidFill>
          </a:ln>
        </c:spPr>
        <c:crossAx val="934928"/>
        <c:crosses val="autoZero"/>
        <c:auto val="1"/>
        <c:lblOffset val="100"/>
        <c:tickLblSkip val="1"/>
        <c:noMultiLvlLbl val="0"/>
      </c:catAx>
      <c:valAx>
        <c:axId val="934928"/>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15"/>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86583"/>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Pear exports</a:t>
            </a:r>
          </a:p>
        </c:rich>
      </c:tx>
      <c:layout>
        <c:manualLayout>
          <c:xMode val="factor"/>
          <c:yMode val="factor"/>
          <c:x val="-0.0115"/>
          <c:y val="-0.0025"/>
        </c:manualLayout>
      </c:layout>
      <c:spPr>
        <a:noFill/>
        <a:ln w="3175">
          <a:noFill/>
        </a:ln>
      </c:spPr>
    </c:title>
    <c:plotArea>
      <c:layout>
        <c:manualLayout>
          <c:xMode val="edge"/>
          <c:yMode val="edge"/>
          <c:x val="0.00925"/>
          <c:y val="0.1285"/>
          <c:w val="0.96575"/>
          <c:h val="0.779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2"/>
            <c:invertIfNegative val="0"/>
            <c:spPr>
              <a:solidFill>
                <a:srgbClr val="BFBFBF"/>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FFFFFF"/>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Portugal</c:v>
                </c:pt>
                <c:pt idx="1">
                  <c:v>Chile</c:v>
                </c:pt>
                <c:pt idx="2">
                  <c:v>Italy</c:v>
                </c:pt>
                <c:pt idx="3">
                  <c:v>Spain</c:v>
                </c:pt>
                <c:pt idx="4">
                  <c:v>South Africa</c:v>
                </c:pt>
                <c:pt idx="5">
                  <c:v>United States of America</c:v>
                </c:pt>
                <c:pt idx="6">
                  <c:v>Belgium</c:v>
                </c:pt>
                <c:pt idx="7">
                  <c:v>Netherlands</c:v>
                </c:pt>
                <c:pt idx="8">
                  <c:v>China</c:v>
                </c:pt>
                <c:pt idx="9">
                  <c:v>Argentina</c:v>
                </c:pt>
              </c:strCache>
            </c:strRef>
          </c:cat>
          <c:val>
            <c:numRef>
              <c:f>'[1]Export_Quantity'!$B$2:$B$11</c:f>
              <c:numCache>
                <c:ptCount val="10"/>
                <c:pt idx="0">
                  <c:v>59200</c:v>
                </c:pt>
                <c:pt idx="1">
                  <c:v>133349</c:v>
                </c:pt>
                <c:pt idx="2">
                  <c:v>136144</c:v>
                </c:pt>
                <c:pt idx="3">
                  <c:v>155664</c:v>
                </c:pt>
                <c:pt idx="4">
                  <c:v>165673</c:v>
                </c:pt>
                <c:pt idx="5">
                  <c:v>169234</c:v>
                </c:pt>
                <c:pt idx="6">
                  <c:v>231855</c:v>
                </c:pt>
                <c:pt idx="7">
                  <c:v>312182</c:v>
                </c:pt>
                <c:pt idx="8">
                  <c:v>446708</c:v>
                </c:pt>
                <c:pt idx="9">
                  <c:v>464946</c:v>
                </c:pt>
              </c:numCache>
            </c:numRef>
          </c:val>
        </c:ser>
        <c:axId val="8414353"/>
        <c:axId val="8620314"/>
      </c:barChart>
      <c:catAx>
        <c:axId val="8414353"/>
        <c:scaling>
          <c:orientation val="minMax"/>
        </c:scaling>
        <c:axPos val="l"/>
        <c:delete val="0"/>
        <c:numFmt formatCode="General" sourceLinked="1"/>
        <c:majorTickMark val="out"/>
        <c:minorTickMark val="none"/>
        <c:tickLblPos val="nextTo"/>
        <c:spPr>
          <a:ln w="3175">
            <a:solidFill>
              <a:srgbClr val="000000"/>
            </a:solidFill>
          </a:ln>
        </c:spPr>
        <c:crossAx val="8620314"/>
        <c:crosses val="autoZero"/>
        <c:auto val="1"/>
        <c:lblOffset val="100"/>
        <c:tickLblSkip val="1"/>
        <c:noMultiLvlLbl val="0"/>
      </c:catAx>
      <c:valAx>
        <c:axId val="8620314"/>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075"/>
              <c:y val="-0.02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41435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Pear export values</a:t>
            </a:r>
          </a:p>
        </c:rich>
      </c:tx>
      <c:layout>
        <c:manualLayout>
          <c:xMode val="factor"/>
          <c:yMode val="factor"/>
          <c:x val="-0.01125"/>
          <c:y val="-0.00275"/>
        </c:manualLayout>
      </c:layout>
      <c:spPr>
        <a:noFill/>
        <a:ln w="3175">
          <a:noFill/>
        </a:ln>
      </c:spPr>
    </c:title>
    <c:plotArea>
      <c:layout>
        <c:manualLayout>
          <c:xMode val="edge"/>
          <c:yMode val="edge"/>
          <c:x val="0.0295"/>
          <c:y val="0.13025"/>
          <c:w val="0.945"/>
          <c:h val="0.785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BFBFBF"/>
              </a:solidFill>
              <a:ln w="12700">
                <a:solidFill>
                  <a:srgbClr val="000000"/>
                </a:solidFill>
              </a:ln>
            </c:spPr>
          </c:dPt>
          <c:dPt>
            <c:idx val="4"/>
            <c:invertIfNegative val="0"/>
            <c:spPr>
              <a:solidFill>
                <a:srgbClr val="FFFFFF"/>
              </a:solidFill>
              <a:ln w="12700">
                <a:solidFill>
                  <a:srgbClr val="000000"/>
                </a:solidFill>
              </a:ln>
            </c:spPr>
          </c:dPt>
          <c:dPt>
            <c:idx val="5"/>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BFBFBF"/>
              </a:solidFill>
              <a:ln w="12700">
                <a:solidFill>
                  <a:srgbClr val="000000"/>
                </a:solidFill>
              </a:ln>
            </c:spPr>
          </c:dPt>
          <c:cat>
            <c:strRef>
              <c:f>'[1]Export_Value'!$A$2:$A$11</c:f>
              <c:strCache>
                <c:ptCount val="10"/>
                <c:pt idx="0">
                  <c:v>Portugal</c:v>
                </c:pt>
                <c:pt idx="1">
                  <c:v>Chile</c:v>
                </c:pt>
                <c:pt idx="2">
                  <c:v>South Africa</c:v>
                </c:pt>
                <c:pt idx="3">
                  <c:v>Spain</c:v>
                </c:pt>
                <c:pt idx="4">
                  <c:v>United States of America</c:v>
                </c:pt>
                <c:pt idx="5">
                  <c:v>China</c:v>
                </c:pt>
                <c:pt idx="6">
                  <c:v>Italy</c:v>
                </c:pt>
                <c:pt idx="7">
                  <c:v>Belgium</c:v>
                </c:pt>
                <c:pt idx="8">
                  <c:v>Argentina</c:v>
                </c:pt>
                <c:pt idx="9">
                  <c:v>Netherlands</c:v>
                </c:pt>
              </c:strCache>
            </c:strRef>
          </c:cat>
          <c:val>
            <c:numRef>
              <c:f>'[1]Export_Value'!$B$2:$B$11</c:f>
              <c:numCache>
                <c:ptCount val="10"/>
                <c:pt idx="0">
                  <c:v>68540</c:v>
                </c:pt>
                <c:pt idx="1">
                  <c:v>107927</c:v>
                </c:pt>
                <c:pt idx="2">
                  <c:v>112182</c:v>
                </c:pt>
                <c:pt idx="3">
                  <c:v>146702</c:v>
                </c:pt>
                <c:pt idx="4">
                  <c:v>179527</c:v>
                </c:pt>
                <c:pt idx="5">
                  <c:v>215160</c:v>
                </c:pt>
                <c:pt idx="6">
                  <c:v>229319</c:v>
                </c:pt>
                <c:pt idx="7">
                  <c:v>321825</c:v>
                </c:pt>
                <c:pt idx="8">
                  <c:v>339821</c:v>
                </c:pt>
                <c:pt idx="9">
                  <c:v>443038</c:v>
                </c:pt>
              </c:numCache>
            </c:numRef>
          </c:val>
        </c:ser>
        <c:axId val="10473963"/>
        <c:axId val="27156804"/>
      </c:barChart>
      <c:catAx>
        <c:axId val="10473963"/>
        <c:scaling>
          <c:orientation val="minMax"/>
        </c:scaling>
        <c:axPos val="l"/>
        <c:delete val="0"/>
        <c:numFmt formatCode="General" sourceLinked="1"/>
        <c:majorTickMark val="out"/>
        <c:minorTickMark val="none"/>
        <c:tickLblPos val="nextTo"/>
        <c:spPr>
          <a:ln w="3175">
            <a:solidFill>
              <a:srgbClr val="000000"/>
            </a:solidFill>
          </a:ln>
        </c:spPr>
        <c:crossAx val="27156804"/>
        <c:crosses val="autoZero"/>
        <c:auto val="1"/>
        <c:lblOffset val="100"/>
        <c:tickLblSkip val="1"/>
        <c:noMultiLvlLbl val="0"/>
      </c:catAx>
      <c:valAx>
        <c:axId val="27156804"/>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075"/>
              <c:y val="-0.025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1047396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xdr:rowOff>
    </xdr:from>
    <xdr:to>
      <xdr:col>12</xdr:col>
      <xdr:colOff>9525</xdr:colOff>
      <xdr:row>25</xdr:row>
      <xdr:rowOff>133350</xdr:rowOff>
    </xdr:to>
    <xdr:graphicFrame>
      <xdr:nvGraphicFramePr>
        <xdr:cNvPr id="1" name="Chart 1"/>
        <xdr:cNvGraphicFramePr/>
      </xdr:nvGraphicFramePr>
      <xdr:xfrm>
        <a:off x="4981575" y="742950"/>
        <a:ext cx="4257675" cy="36766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27</xdr:row>
      <xdr:rowOff>9525</xdr:rowOff>
    </xdr:from>
    <xdr:to>
      <xdr:col>12</xdr:col>
      <xdr:colOff>0</xdr:colOff>
      <xdr:row>50</xdr:row>
      <xdr:rowOff>142875</xdr:rowOff>
    </xdr:to>
    <xdr:graphicFrame>
      <xdr:nvGraphicFramePr>
        <xdr:cNvPr id="2" name="Chart 2"/>
        <xdr:cNvGraphicFramePr/>
      </xdr:nvGraphicFramePr>
      <xdr:xfrm>
        <a:off x="4972050" y="4619625"/>
        <a:ext cx="4257675" cy="385762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52</xdr:row>
      <xdr:rowOff>38100</xdr:rowOff>
    </xdr:from>
    <xdr:to>
      <xdr:col>12</xdr:col>
      <xdr:colOff>19050</xdr:colOff>
      <xdr:row>74</xdr:row>
      <xdr:rowOff>133350</xdr:rowOff>
    </xdr:to>
    <xdr:graphicFrame>
      <xdr:nvGraphicFramePr>
        <xdr:cNvPr id="3" name="Chart 3"/>
        <xdr:cNvGraphicFramePr/>
      </xdr:nvGraphicFramePr>
      <xdr:xfrm>
        <a:off x="4972050" y="8696325"/>
        <a:ext cx="4276725" cy="36576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Pe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ars"/>
      <sheetName val="Production_Quantity"/>
      <sheetName val="Export_Quantity"/>
      <sheetName val="Export_Value"/>
    </sheetNames>
    <sheetDataSet>
      <sheetData sheetId="0">
        <row r="2">
          <cell r="A2" t="str">
            <v>Algeria</v>
          </cell>
          <cell r="B2">
            <v>159.997</v>
          </cell>
          <cell r="C2" t="str">
            <v>nd</v>
          </cell>
          <cell r="D2" t="str">
            <v>nd</v>
          </cell>
        </row>
        <row r="3">
          <cell r="A3" t="str">
            <v>Argentina</v>
          </cell>
          <cell r="B3">
            <v>700</v>
          </cell>
          <cell r="C3">
            <v>464.946</v>
          </cell>
          <cell r="D3">
            <v>339821</v>
          </cell>
        </row>
        <row r="4">
          <cell r="A4" t="str">
            <v>Australia</v>
          </cell>
          <cell r="B4">
            <v>120.376</v>
          </cell>
          <cell r="C4">
            <v>5.732</v>
          </cell>
          <cell r="D4">
            <v>7067</v>
          </cell>
        </row>
        <row r="5">
          <cell r="A5" t="str">
            <v>Canada</v>
          </cell>
          <cell r="B5">
            <v>8.4</v>
          </cell>
          <cell r="C5">
            <v>0.298</v>
          </cell>
          <cell r="D5">
            <v>216</v>
          </cell>
        </row>
        <row r="6">
          <cell r="A6" t="str">
            <v>Chile</v>
          </cell>
          <cell r="B6">
            <v>191</v>
          </cell>
          <cell r="C6">
            <v>133.349</v>
          </cell>
          <cell r="D6">
            <v>107927</v>
          </cell>
        </row>
        <row r="7">
          <cell r="A7" t="str">
            <v>Egypt</v>
          </cell>
          <cell r="B7">
            <v>52</v>
          </cell>
          <cell r="C7">
            <v>0.004</v>
          </cell>
          <cell r="D7">
            <v>2</v>
          </cell>
        </row>
        <row r="8">
          <cell r="A8" t="str">
            <v>France</v>
          </cell>
          <cell r="B8">
            <v>185.857</v>
          </cell>
          <cell r="C8">
            <v>31.048</v>
          </cell>
          <cell r="D8">
            <v>35454</v>
          </cell>
        </row>
        <row r="9">
          <cell r="A9" t="str">
            <v>Israel</v>
          </cell>
          <cell r="B9">
            <v>29.077</v>
          </cell>
          <cell r="C9">
            <v>0.009</v>
          </cell>
          <cell r="D9">
            <v>25</v>
          </cell>
        </row>
        <row r="10">
          <cell r="A10" t="str">
            <v>Morocco</v>
          </cell>
          <cell r="B10">
            <v>34.598</v>
          </cell>
          <cell r="C10">
            <v>1.185</v>
          </cell>
          <cell r="D10">
            <v>1530</v>
          </cell>
        </row>
        <row r="11">
          <cell r="A11" t="str">
            <v>New Zealand</v>
          </cell>
          <cell r="B11">
            <v>31.8</v>
          </cell>
          <cell r="C11">
            <v>4.77</v>
          </cell>
          <cell r="D11">
            <v>5407</v>
          </cell>
        </row>
        <row r="12">
          <cell r="A12" t="str">
            <v>South Africa</v>
          </cell>
          <cell r="B12">
            <v>340.156</v>
          </cell>
          <cell r="C12">
            <v>165.673</v>
          </cell>
          <cell r="D12">
            <v>112182</v>
          </cell>
        </row>
        <row r="13">
          <cell r="A13" t="str">
            <v>Tunisia</v>
          </cell>
          <cell r="B13">
            <v>60</v>
          </cell>
          <cell r="C13">
            <v>10.965</v>
          </cell>
          <cell r="D13">
            <v>6939</v>
          </cell>
        </row>
        <row r="14">
          <cell r="A14" t="str">
            <v>Uruguay</v>
          </cell>
          <cell r="B14">
            <v>13.272</v>
          </cell>
          <cell r="C14">
            <v>3.177</v>
          </cell>
          <cell r="D14">
            <v>1769</v>
          </cell>
        </row>
        <row r="15">
          <cell r="A15" t="str">
            <v>Zimbabwe</v>
          </cell>
          <cell r="B15">
            <v>0.146</v>
          </cell>
          <cell r="C15" t="str">
            <v>nd</v>
          </cell>
          <cell r="D15" t="str">
            <v>nd</v>
          </cell>
        </row>
      </sheetData>
      <sheetData sheetId="1">
        <row r="2">
          <cell r="A2" t="str">
            <v>India</v>
          </cell>
          <cell r="B2">
            <v>317244</v>
          </cell>
        </row>
        <row r="3">
          <cell r="A3" t="str">
            <v>South Africa</v>
          </cell>
          <cell r="B3">
            <v>340156</v>
          </cell>
        </row>
        <row r="4">
          <cell r="A4" t="str">
            <v>Japan</v>
          </cell>
          <cell r="B4">
            <v>351500</v>
          </cell>
        </row>
        <row r="5">
          <cell r="A5" t="str">
            <v>Turkey</v>
          </cell>
          <cell r="B5">
            <v>384244</v>
          </cell>
        </row>
        <row r="6">
          <cell r="A6" t="str">
            <v>Spain</v>
          </cell>
          <cell r="B6">
            <v>434200</v>
          </cell>
        </row>
        <row r="7">
          <cell r="A7" t="str">
            <v>Republic of Korea</v>
          </cell>
          <cell r="B7">
            <v>470000</v>
          </cell>
        </row>
        <row r="8">
          <cell r="A8" t="str">
            <v>Argentina</v>
          </cell>
          <cell r="B8">
            <v>700000</v>
          </cell>
        </row>
        <row r="9">
          <cell r="A9" t="str">
            <v>Italy</v>
          </cell>
          <cell r="B9">
            <v>847500</v>
          </cell>
        </row>
        <row r="10">
          <cell r="A10" t="str">
            <v>United States of America</v>
          </cell>
          <cell r="B10">
            <v>849320</v>
          </cell>
        </row>
        <row r="11">
          <cell r="A11" t="str">
            <v>China</v>
          </cell>
          <cell r="B11">
            <v>14416450</v>
          </cell>
        </row>
        <row r="13">
          <cell r="B13">
            <v>295000</v>
          </cell>
        </row>
        <row r="14">
          <cell r="B14">
            <v>280600</v>
          </cell>
        </row>
        <row r="15">
          <cell r="B15">
            <v>249109</v>
          </cell>
        </row>
        <row r="16">
          <cell r="B16">
            <v>191000</v>
          </cell>
        </row>
        <row r="17">
          <cell r="B17">
            <v>185857</v>
          </cell>
        </row>
        <row r="18">
          <cell r="B18">
            <v>168663</v>
          </cell>
        </row>
        <row r="19">
          <cell r="B19">
            <v>159997</v>
          </cell>
        </row>
        <row r="20">
          <cell r="B20">
            <v>145900</v>
          </cell>
        </row>
        <row r="21">
          <cell r="B21">
            <v>137901</v>
          </cell>
        </row>
        <row r="22">
          <cell r="B22">
            <v>120376</v>
          </cell>
        </row>
        <row r="23">
          <cell r="B23">
            <v>107077</v>
          </cell>
        </row>
        <row r="24">
          <cell r="B24">
            <v>83032</v>
          </cell>
        </row>
        <row r="25">
          <cell r="B25">
            <v>82800</v>
          </cell>
        </row>
        <row r="26">
          <cell r="B26">
            <v>73884</v>
          </cell>
        </row>
        <row r="27">
          <cell r="B27">
            <v>67771</v>
          </cell>
        </row>
        <row r="28">
          <cell r="B28">
            <v>66111</v>
          </cell>
        </row>
        <row r="29">
          <cell r="B29">
            <v>65000</v>
          </cell>
        </row>
        <row r="30">
          <cell r="B30">
            <v>65000</v>
          </cell>
        </row>
        <row r="31">
          <cell r="B31">
            <v>60931</v>
          </cell>
        </row>
        <row r="32">
          <cell r="B32">
            <v>60000</v>
          </cell>
        </row>
        <row r="33">
          <cell r="B33">
            <v>52319</v>
          </cell>
        </row>
        <row r="34">
          <cell r="B34">
            <v>52000</v>
          </cell>
        </row>
        <row r="35">
          <cell r="B35">
            <v>46000</v>
          </cell>
        </row>
        <row r="36">
          <cell r="B36">
            <v>36228</v>
          </cell>
        </row>
        <row r="37">
          <cell r="B37">
            <v>34598</v>
          </cell>
        </row>
        <row r="38">
          <cell r="B38">
            <v>33871</v>
          </cell>
        </row>
        <row r="39">
          <cell r="B39">
            <v>32256</v>
          </cell>
        </row>
        <row r="40">
          <cell r="B40">
            <v>31800</v>
          </cell>
        </row>
        <row r="41">
          <cell r="B41">
            <v>30657</v>
          </cell>
        </row>
        <row r="42">
          <cell r="B42">
            <v>29077</v>
          </cell>
        </row>
        <row r="43">
          <cell r="B43">
            <v>28000</v>
          </cell>
        </row>
        <row r="44">
          <cell r="B44">
            <v>25521</v>
          </cell>
        </row>
        <row r="45">
          <cell r="B45">
            <v>24784</v>
          </cell>
        </row>
        <row r="46">
          <cell r="B46">
            <v>20225</v>
          </cell>
        </row>
        <row r="47">
          <cell r="B47">
            <v>20000</v>
          </cell>
        </row>
        <row r="48">
          <cell r="B48">
            <v>14856</v>
          </cell>
        </row>
        <row r="49">
          <cell r="B49">
            <v>13597</v>
          </cell>
        </row>
        <row r="50">
          <cell r="B50">
            <v>13272</v>
          </cell>
        </row>
        <row r="51">
          <cell r="B51">
            <v>12489</v>
          </cell>
        </row>
        <row r="52">
          <cell r="B52">
            <v>12450</v>
          </cell>
        </row>
        <row r="53">
          <cell r="B53">
            <v>11100</v>
          </cell>
        </row>
        <row r="54">
          <cell r="B54">
            <v>11000</v>
          </cell>
        </row>
        <row r="55">
          <cell r="B55">
            <v>9950</v>
          </cell>
        </row>
        <row r="56">
          <cell r="B56">
            <v>9862</v>
          </cell>
        </row>
        <row r="57">
          <cell r="B57">
            <v>8400</v>
          </cell>
        </row>
        <row r="58">
          <cell r="B58">
            <v>8313</v>
          </cell>
        </row>
        <row r="59">
          <cell r="B59">
            <v>7712</v>
          </cell>
        </row>
        <row r="60">
          <cell r="B60">
            <v>7180</v>
          </cell>
        </row>
        <row r="61">
          <cell r="B61">
            <v>5600</v>
          </cell>
        </row>
        <row r="62">
          <cell r="B62">
            <v>5431</v>
          </cell>
        </row>
        <row r="63">
          <cell r="B63">
            <v>4400</v>
          </cell>
        </row>
        <row r="64">
          <cell r="B64">
            <v>3500</v>
          </cell>
        </row>
        <row r="65">
          <cell r="B65">
            <v>2813</v>
          </cell>
        </row>
        <row r="66">
          <cell r="B66">
            <v>2781</v>
          </cell>
        </row>
        <row r="67">
          <cell r="B67">
            <v>2662</v>
          </cell>
        </row>
        <row r="68">
          <cell r="B68">
            <v>2437</v>
          </cell>
        </row>
        <row r="69">
          <cell r="B69">
            <v>2200</v>
          </cell>
        </row>
        <row r="70">
          <cell r="B70">
            <v>1806</v>
          </cell>
        </row>
        <row r="71">
          <cell r="B71">
            <v>1730</v>
          </cell>
        </row>
        <row r="72">
          <cell r="B72">
            <v>1649</v>
          </cell>
        </row>
        <row r="73">
          <cell r="B73">
            <v>1442</v>
          </cell>
        </row>
        <row r="74">
          <cell r="B74">
            <v>1396</v>
          </cell>
        </row>
        <row r="75">
          <cell r="B75">
            <v>1395</v>
          </cell>
        </row>
        <row r="76">
          <cell r="B76">
            <v>1109</v>
          </cell>
        </row>
        <row r="77">
          <cell r="B77">
            <v>940</v>
          </cell>
        </row>
        <row r="78">
          <cell r="B78">
            <v>850</v>
          </cell>
        </row>
        <row r="79">
          <cell r="B79">
            <v>484</v>
          </cell>
        </row>
        <row r="80">
          <cell r="B80">
            <v>441</v>
          </cell>
        </row>
        <row r="81">
          <cell r="B81">
            <v>340</v>
          </cell>
        </row>
        <row r="82">
          <cell r="B82">
            <v>230</v>
          </cell>
        </row>
        <row r="83">
          <cell r="B83">
            <v>206</v>
          </cell>
        </row>
        <row r="84">
          <cell r="B84">
            <v>200</v>
          </cell>
        </row>
        <row r="85">
          <cell r="B85">
            <v>165</v>
          </cell>
        </row>
        <row r="86">
          <cell r="B86">
            <v>146</v>
          </cell>
        </row>
        <row r="87">
          <cell r="B87">
            <v>33</v>
          </cell>
        </row>
        <row r="88">
          <cell r="B88">
            <v>3</v>
          </cell>
        </row>
        <row r="91">
          <cell r="B91">
            <v>21611209</v>
          </cell>
        </row>
      </sheetData>
      <sheetData sheetId="2">
        <row r="2">
          <cell r="A2" t="str">
            <v>Portugal</v>
          </cell>
          <cell r="B2">
            <v>59200</v>
          </cell>
        </row>
        <row r="3">
          <cell r="A3" t="str">
            <v>Chile</v>
          </cell>
          <cell r="B3">
            <v>133349</v>
          </cell>
        </row>
        <row r="4">
          <cell r="A4" t="str">
            <v>Italy</v>
          </cell>
          <cell r="B4">
            <v>136144</v>
          </cell>
        </row>
        <row r="5">
          <cell r="A5" t="str">
            <v>Spain</v>
          </cell>
          <cell r="B5">
            <v>155664</v>
          </cell>
        </row>
        <row r="6">
          <cell r="A6" t="str">
            <v>South Africa</v>
          </cell>
          <cell r="B6">
            <v>165673</v>
          </cell>
        </row>
        <row r="7">
          <cell r="A7" t="str">
            <v>United States of America</v>
          </cell>
          <cell r="B7">
            <v>169234</v>
          </cell>
        </row>
        <row r="8">
          <cell r="A8" t="str">
            <v>Belgium</v>
          </cell>
          <cell r="B8">
            <v>231855</v>
          </cell>
        </row>
        <row r="9">
          <cell r="A9" t="str">
            <v>Netherlands</v>
          </cell>
          <cell r="B9">
            <v>312182</v>
          </cell>
        </row>
        <row r="10">
          <cell r="A10" t="str">
            <v>China</v>
          </cell>
          <cell r="B10">
            <v>446708</v>
          </cell>
        </row>
        <row r="11">
          <cell r="A11" t="str">
            <v>Argentina</v>
          </cell>
          <cell r="B11">
            <v>464946</v>
          </cell>
        </row>
        <row r="13">
          <cell r="B13">
            <v>31048</v>
          </cell>
        </row>
        <row r="14">
          <cell r="B14">
            <v>23629</v>
          </cell>
        </row>
        <row r="15">
          <cell r="B15">
            <v>16831</v>
          </cell>
        </row>
        <row r="16">
          <cell r="B16">
            <v>12546</v>
          </cell>
        </row>
        <row r="17">
          <cell r="B17">
            <v>11401</v>
          </cell>
        </row>
        <row r="18">
          <cell r="B18">
            <v>10965</v>
          </cell>
        </row>
        <row r="19">
          <cell r="B19">
            <v>8770</v>
          </cell>
        </row>
        <row r="20">
          <cell r="B20">
            <v>6842</v>
          </cell>
        </row>
        <row r="21">
          <cell r="B21">
            <v>6046</v>
          </cell>
        </row>
        <row r="22">
          <cell r="B22">
            <v>5828</v>
          </cell>
        </row>
        <row r="23">
          <cell r="B23">
            <v>5732</v>
          </cell>
        </row>
        <row r="24">
          <cell r="B24">
            <v>4770</v>
          </cell>
        </row>
        <row r="25">
          <cell r="B25">
            <v>4732</v>
          </cell>
        </row>
        <row r="26">
          <cell r="B26">
            <v>4478</v>
          </cell>
        </row>
        <row r="27">
          <cell r="B27">
            <v>3256</v>
          </cell>
        </row>
        <row r="28">
          <cell r="B28">
            <v>3177</v>
          </cell>
        </row>
        <row r="29">
          <cell r="B29">
            <v>2548</v>
          </cell>
        </row>
        <row r="30">
          <cell r="B30">
            <v>2443</v>
          </cell>
        </row>
        <row r="31">
          <cell r="B31">
            <v>2326</v>
          </cell>
        </row>
        <row r="32">
          <cell r="B32">
            <v>2142</v>
          </cell>
        </row>
        <row r="33">
          <cell r="B33">
            <v>1521</v>
          </cell>
        </row>
        <row r="34">
          <cell r="B34">
            <v>1384</v>
          </cell>
        </row>
        <row r="35">
          <cell r="B35">
            <v>1325</v>
          </cell>
        </row>
        <row r="36">
          <cell r="B36">
            <v>1185</v>
          </cell>
        </row>
        <row r="37">
          <cell r="B37">
            <v>1149</v>
          </cell>
        </row>
        <row r="38">
          <cell r="B38">
            <v>986</v>
          </cell>
        </row>
        <row r="39">
          <cell r="B39">
            <v>871</v>
          </cell>
        </row>
        <row r="40">
          <cell r="B40">
            <v>793</v>
          </cell>
        </row>
        <row r="41">
          <cell r="B41">
            <v>753</v>
          </cell>
        </row>
        <row r="42">
          <cell r="B42">
            <v>749</v>
          </cell>
        </row>
        <row r="43">
          <cell r="B43">
            <v>729</v>
          </cell>
        </row>
        <row r="44">
          <cell r="B44">
            <v>627</v>
          </cell>
        </row>
        <row r="45">
          <cell r="B45">
            <v>605</v>
          </cell>
        </row>
        <row r="46">
          <cell r="B46">
            <v>575</v>
          </cell>
        </row>
        <row r="47">
          <cell r="B47">
            <v>547</v>
          </cell>
        </row>
        <row r="48">
          <cell r="B48">
            <v>525</v>
          </cell>
        </row>
        <row r="49">
          <cell r="B49">
            <v>522</v>
          </cell>
        </row>
        <row r="50">
          <cell r="B50">
            <v>498</v>
          </cell>
        </row>
        <row r="51">
          <cell r="B51">
            <v>462</v>
          </cell>
        </row>
        <row r="52">
          <cell r="B52">
            <v>462</v>
          </cell>
        </row>
        <row r="53">
          <cell r="B53">
            <v>437</v>
          </cell>
        </row>
        <row r="54">
          <cell r="B54">
            <v>338</v>
          </cell>
        </row>
        <row r="55">
          <cell r="B55">
            <v>321</v>
          </cell>
        </row>
        <row r="56">
          <cell r="B56">
            <v>298</v>
          </cell>
        </row>
        <row r="57">
          <cell r="B57">
            <v>298</v>
          </cell>
        </row>
        <row r="58">
          <cell r="B58">
            <v>253</v>
          </cell>
        </row>
        <row r="59">
          <cell r="B59">
            <v>207</v>
          </cell>
        </row>
        <row r="60">
          <cell r="B60">
            <v>183</v>
          </cell>
        </row>
        <row r="61">
          <cell r="B61">
            <v>165</v>
          </cell>
        </row>
        <row r="62">
          <cell r="B62">
            <v>154</v>
          </cell>
        </row>
        <row r="63">
          <cell r="B63">
            <v>106</v>
          </cell>
        </row>
        <row r="64">
          <cell r="B64">
            <v>100</v>
          </cell>
        </row>
        <row r="65">
          <cell r="B65">
            <v>81</v>
          </cell>
        </row>
        <row r="66">
          <cell r="B66">
            <v>81</v>
          </cell>
        </row>
        <row r="67">
          <cell r="B67">
            <v>78</v>
          </cell>
        </row>
        <row r="68">
          <cell r="B68">
            <v>73</v>
          </cell>
        </row>
        <row r="69">
          <cell r="B69">
            <v>66</v>
          </cell>
        </row>
        <row r="70">
          <cell r="B70">
            <v>66</v>
          </cell>
        </row>
        <row r="71">
          <cell r="B71">
            <v>30</v>
          </cell>
        </row>
        <row r="72">
          <cell r="B72">
            <v>26</v>
          </cell>
        </row>
        <row r="73">
          <cell r="B73">
            <v>13</v>
          </cell>
        </row>
        <row r="74">
          <cell r="B74">
            <v>10</v>
          </cell>
        </row>
        <row r="75">
          <cell r="B75">
            <v>9</v>
          </cell>
        </row>
        <row r="76">
          <cell r="B76">
            <v>8</v>
          </cell>
        </row>
        <row r="77">
          <cell r="B77">
            <v>7</v>
          </cell>
        </row>
        <row r="78">
          <cell r="B78">
            <v>7</v>
          </cell>
        </row>
        <row r="79">
          <cell r="B79">
            <v>6</v>
          </cell>
        </row>
        <row r="80">
          <cell r="B80">
            <v>4</v>
          </cell>
        </row>
        <row r="81">
          <cell r="B81">
            <v>4</v>
          </cell>
        </row>
        <row r="82">
          <cell r="B82">
            <v>3</v>
          </cell>
        </row>
        <row r="83">
          <cell r="B83">
            <v>3</v>
          </cell>
        </row>
        <row r="84">
          <cell r="B84">
            <v>2</v>
          </cell>
        </row>
        <row r="85">
          <cell r="B85">
            <v>2</v>
          </cell>
        </row>
        <row r="86">
          <cell r="B86">
            <v>1</v>
          </cell>
        </row>
        <row r="87">
          <cell r="B87">
            <v>1</v>
          </cell>
        </row>
        <row r="88">
          <cell r="B88">
            <v>1</v>
          </cell>
        </row>
        <row r="89">
          <cell r="B89">
            <v>1</v>
          </cell>
        </row>
        <row r="90">
          <cell r="B90">
            <v>1</v>
          </cell>
        </row>
        <row r="91">
          <cell r="B91">
            <v>1</v>
          </cell>
        </row>
        <row r="92">
          <cell r="B92">
            <v>1</v>
          </cell>
        </row>
        <row r="95">
          <cell r="B95">
            <v>2294945</v>
          </cell>
        </row>
      </sheetData>
      <sheetData sheetId="3">
        <row r="2">
          <cell r="A2" t="str">
            <v>Portugal</v>
          </cell>
          <cell r="B2">
            <v>68540</v>
          </cell>
        </row>
        <row r="3">
          <cell r="A3" t="str">
            <v>Chile</v>
          </cell>
          <cell r="B3">
            <v>107927</v>
          </cell>
        </row>
        <row r="4">
          <cell r="A4" t="str">
            <v>South Africa</v>
          </cell>
          <cell r="B4">
            <v>112182</v>
          </cell>
        </row>
        <row r="5">
          <cell r="A5" t="str">
            <v>Spain</v>
          </cell>
          <cell r="B5">
            <v>146702</v>
          </cell>
        </row>
        <row r="6">
          <cell r="A6" t="str">
            <v>United States of America</v>
          </cell>
          <cell r="B6">
            <v>179527</v>
          </cell>
        </row>
        <row r="7">
          <cell r="A7" t="str">
            <v>China</v>
          </cell>
          <cell r="B7">
            <v>215160</v>
          </cell>
        </row>
        <row r="8">
          <cell r="A8" t="str">
            <v>Italy</v>
          </cell>
          <cell r="B8">
            <v>229319</v>
          </cell>
        </row>
        <row r="9">
          <cell r="A9" t="str">
            <v>Belgium</v>
          </cell>
          <cell r="B9">
            <v>321825</v>
          </cell>
        </row>
        <row r="10">
          <cell r="A10" t="str">
            <v>Argentina</v>
          </cell>
          <cell r="B10">
            <v>339821</v>
          </cell>
        </row>
        <row r="11">
          <cell r="A11" t="str">
            <v>Netherlands</v>
          </cell>
          <cell r="B11">
            <v>443038</v>
          </cell>
        </row>
        <row r="13">
          <cell r="B13">
            <v>47256</v>
          </cell>
        </row>
        <row r="14">
          <cell r="B14">
            <v>35454</v>
          </cell>
        </row>
        <row r="15">
          <cell r="B15">
            <v>26373</v>
          </cell>
        </row>
        <row r="16">
          <cell r="B16">
            <v>14731</v>
          </cell>
        </row>
        <row r="17">
          <cell r="B17">
            <v>7067</v>
          </cell>
        </row>
        <row r="18">
          <cell r="B18">
            <v>6939</v>
          </cell>
        </row>
        <row r="19">
          <cell r="B19">
            <v>6785</v>
          </cell>
        </row>
        <row r="20">
          <cell r="B20">
            <v>6760</v>
          </cell>
        </row>
        <row r="21">
          <cell r="B21">
            <v>6724</v>
          </cell>
        </row>
        <row r="22">
          <cell r="B22">
            <v>6467</v>
          </cell>
        </row>
        <row r="23">
          <cell r="B23">
            <v>5407</v>
          </cell>
        </row>
        <row r="24">
          <cell r="B24">
            <v>4073</v>
          </cell>
        </row>
        <row r="25">
          <cell r="B25">
            <v>3496</v>
          </cell>
        </row>
        <row r="26">
          <cell r="B26">
            <v>2802</v>
          </cell>
        </row>
        <row r="27">
          <cell r="B27">
            <v>2689</v>
          </cell>
        </row>
        <row r="28">
          <cell r="B28">
            <v>2589</v>
          </cell>
        </row>
        <row r="29">
          <cell r="B29">
            <v>2088</v>
          </cell>
        </row>
        <row r="30">
          <cell r="B30">
            <v>1912</v>
          </cell>
        </row>
        <row r="31">
          <cell r="B31">
            <v>1908</v>
          </cell>
        </row>
        <row r="32">
          <cell r="B32">
            <v>1769</v>
          </cell>
        </row>
        <row r="33">
          <cell r="B33">
            <v>1731</v>
          </cell>
        </row>
        <row r="34">
          <cell r="B34">
            <v>1615</v>
          </cell>
        </row>
        <row r="35">
          <cell r="B35">
            <v>1530</v>
          </cell>
        </row>
        <row r="36">
          <cell r="B36">
            <v>1319</v>
          </cell>
        </row>
        <row r="37">
          <cell r="B37">
            <v>1201</v>
          </cell>
        </row>
        <row r="38">
          <cell r="B38">
            <v>1162</v>
          </cell>
        </row>
        <row r="39">
          <cell r="B39">
            <v>1066</v>
          </cell>
        </row>
        <row r="40">
          <cell r="B40">
            <v>991</v>
          </cell>
        </row>
        <row r="41">
          <cell r="B41">
            <v>804</v>
          </cell>
        </row>
        <row r="42">
          <cell r="B42">
            <v>750</v>
          </cell>
        </row>
        <row r="43">
          <cell r="B43">
            <v>657</v>
          </cell>
        </row>
        <row r="44">
          <cell r="B44">
            <v>626</v>
          </cell>
        </row>
        <row r="45">
          <cell r="B45">
            <v>507</v>
          </cell>
        </row>
        <row r="46">
          <cell r="B46">
            <v>498</v>
          </cell>
        </row>
        <row r="47">
          <cell r="B47">
            <v>480</v>
          </cell>
        </row>
        <row r="48">
          <cell r="B48">
            <v>467</v>
          </cell>
        </row>
        <row r="49">
          <cell r="B49">
            <v>434</v>
          </cell>
        </row>
        <row r="50">
          <cell r="B50">
            <v>353</v>
          </cell>
        </row>
        <row r="51">
          <cell r="B51">
            <v>316</v>
          </cell>
        </row>
        <row r="52">
          <cell r="B52">
            <v>280</v>
          </cell>
        </row>
        <row r="53">
          <cell r="B53">
            <v>259</v>
          </cell>
        </row>
        <row r="54">
          <cell r="B54">
            <v>243</v>
          </cell>
        </row>
        <row r="55">
          <cell r="B55">
            <v>230</v>
          </cell>
        </row>
        <row r="56">
          <cell r="B56">
            <v>228</v>
          </cell>
        </row>
        <row r="57">
          <cell r="B57">
            <v>227</v>
          </cell>
        </row>
        <row r="58">
          <cell r="B58">
            <v>216</v>
          </cell>
        </row>
        <row r="59">
          <cell r="B59">
            <v>146</v>
          </cell>
        </row>
        <row r="60">
          <cell r="B60">
            <v>126</v>
          </cell>
        </row>
        <row r="61">
          <cell r="B61">
            <v>103</v>
          </cell>
        </row>
        <row r="62">
          <cell r="B62">
            <v>89</v>
          </cell>
        </row>
        <row r="63">
          <cell r="B63">
            <v>72</v>
          </cell>
        </row>
        <row r="64">
          <cell r="B64">
            <v>62</v>
          </cell>
        </row>
        <row r="65">
          <cell r="B65">
            <v>56</v>
          </cell>
        </row>
        <row r="66">
          <cell r="B66">
            <v>52</v>
          </cell>
        </row>
        <row r="67">
          <cell r="B67">
            <v>50</v>
          </cell>
        </row>
        <row r="68">
          <cell r="B68">
            <v>46</v>
          </cell>
        </row>
        <row r="69">
          <cell r="B69">
            <v>46</v>
          </cell>
        </row>
        <row r="70">
          <cell r="B70">
            <v>37</v>
          </cell>
        </row>
        <row r="71">
          <cell r="B71">
            <v>25</v>
          </cell>
        </row>
        <row r="72">
          <cell r="B72">
            <v>25</v>
          </cell>
        </row>
        <row r="73">
          <cell r="B73">
            <v>18</v>
          </cell>
        </row>
        <row r="74">
          <cell r="B74">
            <v>18</v>
          </cell>
        </row>
        <row r="75">
          <cell r="B75">
            <v>16</v>
          </cell>
        </row>
        <row r="76">
          <cell r="B76">
            <v>16</v>
          </cell>
        </row>
        <row r="77">
          <cell r="B77">
            <v>13</v>
          </cell>
        </row>
        <row r="78">
          <cell r="B78">
            <v>8</v>
          </cell>
        </row>
        <row r="79">
          <cell r="B79">
            <v>6</v>
          </cell>
        </row>
        <row r="80">
          <cell r="B80">
            <v>6</v>
          </cell>
        </row>
        <row r="81">
          <cell r="B81">
            <v>4</v>
          </cell>
        </row>
        <row r="82">
          <cell r="B82">
            <v>4</v>
          </cell>
        </row>
        <row r="83">
          <cell r="B83">
            <v>3</v>
          </cell>
        </row>
        <row r="84">
          <cell r="B84">
            <v>2</v>
          </cell>
        </row>
        <row r="85">
          <cell r="B85">
            <v>2</v>
          </cell>
        </row>
        <row r="86">
          <cell r="B86">
            <v>2</v>
          </cell>
        </row>
        <row r="87">
          <cell r="B87">
            <v>1</v>
          </cell>
        </row>
        <row r="88">
          <cell r="B88">
            <v>1</v>
          </cell>
        </row>
        <row r="89">
          <cell r="B89">
            <v>1</v>
          </cell>
        </row>
        <row r="90">
          <cell r="B90">
            <v>1</v>
          </cell>
        </row>
        <row r="91">
          <cell r="B91">
            <v>1</v>
          </cell>
        </row>
        <row r="92">
          <cell r="B92">
            <v>1</v>
          </cell>
        </row>
        <row r="95">
          <cell r="B95">
            <v>2197052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82"/>
  <sheetViews>
    <sheetView tabSelected="1" zoomScalePageLayoutView="0" workbookViewId="0" topLeftCell="A1">
      <selection activeCell="N11" sqref="N11"/>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5" t="s">
        <v>11</v>
      </c>
      <c r="B1" s="25"/>
      <c r="C1" s="25"/>
      <c r="D1" s="25"/>
      <c r="E1" s="25"/>
      <c r="F1" s="25"/>
      <c r="G1" s="25"/>
      <c r="H1" s="25"/>
      <c r="I1" s="25"/>
      <c r="J1" s="25"/>
      <c r="K1" s="25"/>
      <c r="L1" s="25"/>
    </row>
    <row r="2" spans="1:7" ht="15.75">
      <c r="A2" s="2"/>
      <c r="B2" s="2"/>
      <c r="C2" s="2"/>
      <c r="D2" s="2"/>
      <c r="E2" s="3"/>
      <c r="F2" s="3"/>
      <c r="G2" s="3"/>
    </row>
    <row r="3" spans="1:12" ht="25.5" customHeight="1">
      <c r="A3" s="26" t="s">
        <v>12</v>
      </c>
      <c r="B3" s="27"/>
      <c r="C3" s="27"/>
      <c r="D3" s="27"/>
      <c r="F3" s="28" t="s">
        <v>13</v>
      </c>
      <c r="G3" s="29"/>
      <c r="H3" s="29"/>
      <c r="I3" s="29"/>
      <c r="J3" s="29"/>
      <c r="K3" s="29"/>
      <c r="L3" s="29"/>
    </row>
    <row r="4" spans="1:4" ht="12.75">
      <c r="A4" s="4" t="s">
        <v>0</v>
      </c>
      <c r="B4" s="5" t="s">
        <v>1</v>
      </c>
      <c r="C4" s="6" t="s">
        <v>2</v>
      </c>
      <c r="D4" s="6" t="s">
        <v>3</v>
      </c>
    </row>
    <row r="5" spans="1:4" ht="12.75">
      <c r="A5" s="7"/>
      <c r="B5" s="30" t="s">
        <v>4</v>
      </c>
      <c r="C5" s="31"/>
      <c r="D5" s="8" t="s">
        <v>5</v>
      </c>
    </row>
    <row r="6" spans="1:4" ht="12.75">
      <c r="A6" s="9" t="str">
        <f>'[1]Pears'!A2</f>
        <v>Algeria</v>
      </c>
      <c r="B6" s="10">
        <f>'[1]Pears'!B2</f>
        <v>159.997</v>
      </c>
      <c r="C6" s="10" t="str">
        <f>'[1]Pears'!C2</f>
        <v>nd</v>
      </c>
      <c r="D6" s="10" t="str">
        <f>'[1]Pears'!D2</f>
        <v>nd</v>
      </c>
    </row>
    <row r="7" spans="1:4" ht="12.75">
      <c r="A7" s="9" t="str">
        <f>'[1]Pears'!A3</f>
        <v>Argentina</v>
      </c>
      <c r="B7" s="10">
        <f>'[1]Pears'!B3</f>
        <v>700</v>
      </c>
      <c r="C7" s="10">
        <f>'[1]Pears'!C3</f>
        <v>464.946</v>
      </c>
      <c r="D7" s="10">
        <f>'[1]Pears'!D3</f>
        <v>339821</v>
      </c>
    </row>
    <row r="8" spans="1:4" ht="12.75">
      <c r="A8" s="9" t="str">
        <f>'[1]Pears'!A4</f>
        <v>Australia</v>
      </c>
      <c r="B8" s="10">
        <f>'[1]Pears'!B4</f>
        <v>120.376</v>
      </c>
      <c r="C8" s="10">
        <f>'[1]Pears'!C4</f>
        <v>5.732</v>
      </c>
      <c r="D8" s="10">
        <f>'[1]Pears'!D4</f>
        <v>7067</v>
      </c>
    </row>
    <row r="9" spans="1:4" ht="12.75">
      <c r="A9" s="9" t="str">
        <f>'[1]Pears'!A5</f>
        <v>Canada</v>
      </c>
      <c r="B9" s="10">
        <f>'[1]Pears'!B5</f>
        <v>8.4</v>
      </c>
      <c r="C9" s="10">
        <f>'[1]Pears'!C5</f>
        <v>0.298</v>
      </c>
      <c r="D9" s="10">
        <f>'[1]Pears'!D5</f>
        <v>216</v>
      </c>
    </row>
    <row r="10" spans="1:4" ht="12.75">
      <c r="A10" s="9" t="str">
        <f>'[1]Pears'!A6</f>
        <v>Chile</v>
      </c>
      <c r="B10" s="10">
        <f>'[1]Pears'!B6</f>
        <v>191</v>
      </c>
      <c r="C10" s="10">
        <f>'[1]Pears'!C6</f>
        <v>133.349</v>
      </c>
      <c r="D10" s="10">
        <f>'[1]Pears'!D6</f>
        <v>107927</v>
      </c>
    </row>
    <row r="11" spans="1:4" ht="12.75">
      <c r="A11" s="9" t="str">
        <f>'[1]Pears'!A7</f>
        <v>Egypt</v>
      </c>
      <c r="B11" s="10">
        <f>'[1]Pears'!B7</f>
        <v>52</v>
      </c>
      <c r="C11" s="10">
        <f>'[1]Pears'!C7</f>
        <v>0.004</v>
      </c>
      <c r="D11" s="10">
        <f>'[1]Pears'!D7</f>
        <v>2</v>
      </c>
    </row>
    <row r="12" spans="1:4" ht="12.75">
      <c r="A12" s="9" t="str">
        <f>'[1]Pears'!A8</f>
        <v>France</v>
      </c>
      <c r="B12" s="10">
        <f>'[1]Pears'!B8</f>
        <v>185.857</v>
      </c>
      <c r="C12" s="10">
        <f>'[1]Pears'!C8</f>
        <v>31.048</v>
      </c>
      <c r="D12" s="10">
        <f>'[1]Pears'!D8</f>
        <v>35454</v>
      </c>
    </row>
    <row r="13" spans="1:4" ht="12.75">
      <c r="A13" s="9" t="str">
        <f>'[1]Pears'!A9</f>
        <v>Israel</v>
      </c>
      <c r="B13" s="10">
        <f>'[1]Pears'!B9</f>
        <v>29.077</v>
      </c>
      <c r="C13" s="10">
        <f>'[1]Pears'!C9</f>
        <v>0.009</v>
      </c>
      <c r="D13" s="10">
        <f>'[1]Pears'!D9</f>
        <v>25</v>
      </c>
    </row>
    <row r="14" spans="1:4" ht="12.75">
      <c r="A14" s="9" t="str">
        <f>'[1]Pears'!A10</f>
        <v>Morocco</v>
      </c>
      <c r="B14" s="10">
        <f>'[1]Pears'!B10</f>
        <v>34.598</v>
      </c>
      <c r="C14" s="10">
        <f>'[1]Pears'!C10</f>
        <v>1.185</v>
      </c>
      <c r="D14" s="10">
        <f>'[1]Pears'!D10</f>
        <v>1530</v>
      </c>
    </row>
    <row r="15" spans="1:4" ht="12.75">
      <c r="A15" s="9" t="str">
        <f>'[1]Pears'!A11</f>
        <v>New Zealand</v>
      </c>
      <c r="B15" s="10">
        <f>'[1]Pears'!B11</f>
        <v>31.8</v>
      </c>
      <c r="C15" s="10">
        <f>'[1]Pears'!C11</f>
        <v>4.77</v>
      </c>
      <c r="D15" s="10">
        <f>'[1]Pears'!D11</f>
        <v>5407</v>
      </c>
    </row>
    <row r="16" spans="1:4" ht="12.75">
      <c r="A16" s="9" t="str">
        <f>'[1]Pears'!A12</f>
        <v>South Africa</v>
      </c>
      <c r="B16" s="10">
        <f>'[1]Pears'!B12</f>
        <v>340.156</v>
      </c>
      <c r="C16" s="10">
        <f>'[1]Pears'!C12</f>
        <v>165.673</v>
      </c>
      <c r="D16" s="10">
        <f>'[1]Pears'!D12</f>
        <v>112182</v>
      </c>
    </row>
    <row r="17" spans="1:4" ht="12.75">
      <c r="A17" s="9" t="str">
        <f>'[1]Pears'!A13</f>
        <v>Tunisia</v>
      </c>
      <c r="B17" s="10">
        <f>'[1]Pears'!B13</f>
        <v>60</v>
      </c>
      <c r="C17" s="10">
        <f>'[1]Pears'!C13</f>
        <v>10.965</v>
      </c>
      <c r="D17" s="10">
        <f>'[1]Pears'!D13</f>
        <v>6939</v>
      </c>
    </row>
    <row r="18" spans="1:4" ht="12.75">
      <c r="A18" s="9" t="str">
        <f>'[1]Pears'!A14</f>
        <v>Uruguay</v>
      </c>
      <c r="B18" s="10">
        <f>'[1]Pears'!B14</f>
        <v>13.272</v>
      </c>
      <c r="C18" s="10">
        <f>'[1]Pears'!C14</f>
        <v>3.177</v>
      </c>
      <c r="D18" s="10">
        <f>'[1]Pears'!D14</f>
        <v>1769</v>
      </c>
    </row>
    <row r="19" spans="1:4" ht="12.75">
      <c r="A19" s="9" t="str">
        <f>'[1]Pears'!A15</f>
        <v>Zimbabwe</v>
      </c>
      <c r="B19" s="10">
        <f>'[1]Pears'!B15</f>
        <v>0.146</v>
      </c>
      <c r="C19" s="10" t="str">
        <f>'[1]Pears'!C15</f>
        <v>nd</v>
      </c>
      <c r="D19" s="10" t="str">
        <f>'[1]Pears'!D15</f>
        <v>nd</v>
      </c>
    </row>
    <row r="20" spans="1:4" ht="12.75">
      <c r="A20" s="11" t="s">
        <v>6</v>
      </c>
      <c r="B20" s="12">
        <f>100*1000*SUM($B$6:B19)/'[1]Production_Quantity'!$B$91</f>
        <v>8.915183782637982</v>
      </c>
      <c r="C20" s="13">
        <f>100*1000*SUM($C$6:C19)/SUM('[1]Export_Quantity'!$B95)</f>
        <v>35.781075363461866</v>
      </c>
      <c r="D20" s="12">
        <f>100*SUM($D$6:D19)/SUM('[1]Export_Value'!$B95)</f>
        <v>28.144031183604213</v>
      </c>
    </row>
    <row r="21" spans="1:4" ht="12.75">
      <c r="A21" s="14" t="s">
        <v>7</v>
      </c>
      <c r="B21" s="15">
        <f>MEDIAN('[1]Production_Quantity'!$B$2:$B$88)/1000</f>
        <v>22.5045</v>
      </c>
      <c r="C21" s="15">
        <f>MEDIAN('[1]Export_Quantity'!$B$2:$B$92)/1000</f>
        <v>0.536</v>
      </c>
      <c r="D21" s="15">
        <f>MEDIAN('[1]Export_Value'!$B$2:$B$92)</f>
        <v>473.5</v>
      </c>
    </row>
    <row r="22" spans="1:4" ht="12.75">
      <c r="A22" s="16" t="s">
        <v>8</v>
      </c>
      <c r="B22" s="15">
        <f>AVERAGE('[1]Production_Quantity'!$B$2:$B$88)/1000</f>
        <v>261.1689418604651</v>
      </c>
      <c r="C22" s="15">
        <f>AVERAGE('[1]Export_Quantity'!$B$2:$B$92)/1000</f>
        <v>27.379766666666665</v>
      </c>
      <c r="D22" s="15">
        <f>AVERAGE('[1]Export_Value'!$B$2:$B$92)</f>
        <v>26406.433333333334</v>
      </c>
    </row>
    <row r="23" spans="1:4" ht="12.75">
      <c r="A23" s="17"/>
      <c r="B23" s="18"/>
      <c r="C23" s="18"/>
      <c r="D23" s="18"/>
    </row>
    <row r="24" spans="1:4" ht="12.75">
      <c r="A24" s="32" t="s">
        <v>9</v>
      </c>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12" ht="12.75">
      <c r="A30" s="32"/>
      <c r="B30" s="32"/>
      <c r="C30" s="32"/>
      <c r="D30" s="32"/>
      <c r="E30" s="19"/>
      <c r="F30" s="19"/>
      <c r="G30" s="19"/>
      <c r="H30" s="19"/>
      <c r="I30" s="19"/>
      <c r="J30" s="19"/>
      <c r="K30" s="19"/>
      <c r="L30" s="19"/>
    </row>
    <row r="31" spans="1:12" ht="12.75">
      <c r="A31" s="32"/>
      <c r="B31" s="32"/>
      <c r="C31" s="32"/>
      <c r="D31" s="32"/>
      <c r="E31" s="19"/>
      <c r="F31" s="19"/>
      <c r="G31" s="19"/>
      <c r="H31" s="19"/>
      <c r="I31" s="19"/>
      <c r="J31" s="19"/>
      <c r="K31" s="19"/>
      <c r="L31" s="19"/>
    </row>
    <row r="32" spans="1:12" ht="12.75">
      <c r="A32" s="32"/>
      <c r="B32" s="32"/>
      <c r="C32" s="32"/>
      <c r="D32" s="32"/>
      <c r="E32" s="19"/>
      <c r="F32" s="19"/>
      <c r="G32" s="19"/>
      <c r="H32" s="19"/>
      <c r="I32" s="19"/>
      <c r="J32" s="19"/>
      <c r="K32" s="19"/>
      <c r="L32" s="19"/>
    </row>
    <row r="33" spans="1:4" ht="12.75" customHeight="1">
      <c r="A33" s="24" t="s">
        <v>14</v>
      </c>
      <c r="B33" s="24"/>
      <c r="C33" s="24"/>
      <c r="D33" s="24"/>
    </row>
    <row r="34" spans="1:4" ht="12.75">
      <c r="A34" s="24"/>
      <c r="B34" s="24"/>
      <c r="C34" s="24"/>
      <c r="D34" s="24"/>
    </row>
    <row r="35" spans="1:4" ht="12.75">
      <c r="A35" s="24"/>
      <c r="B35" s="24"/>
      <c r="C35" s="24"/>
      <c r="D35" s="24"/>
    </row>
    <row r="36" spans="1:4" ht="12.75">
      <c r="A36" s="24"/>
      <c r="B36" s="24"/>
      <c r="C36" s="24"/>
      <c r="D36" s="24"/>
    </row>
    <row r="37" spans="1:4" ht="12.75">
      <c r="A37" s="24"/>
      <c r="B37" s="24"/>
      <c r="C37" s="24"/>
      <c r="D37" s="24"/>
    </row>
    <row r="38" spans="1:4" ht="12.75">
      <c r="A38" s="22" t="s">
        <v>15</v>
      </c>
      <c r="B38" s="22"/>
      <c r="C38" s="22"/>
      <c r="D38" s="22"/>
    </row>
    <row r="39" spans="1:4" ht="12.75">
      <c r="A39" s="22"/>
      <c r="B39" s="22"/>
      <c r="C39" s="22"/>
      <c r="D39" s="22"/>
    </row>
    <row r="40" spans="1:4" ht="12.75">
      <c r="A40" s="22"/>
      <c r="B40" s="22"/>
      <c r="C40" s="22"/>
      <c r="D40" s="22"/>
    </row>
    <row r="41" spans="1:4" ht="12.75">
      <c r="A41" s="22"/>
      <c r="B41" s="22"/>
      <c r="C41" s="22"/>
      <c r="D41" s="22"/>
    </row>
    <row r="77" spans="6:12" ht="12.75">
      <c r="F77" s="23" t="s">
        <v>10</v>
      </c>
      <c r="G77" s="23"/>
      <c r="H77" s="23"/>
      <c r="I77" s="23"/>
      <c r="J77" s="23"/>
      <c r="K77" s="23"/>
      <c r="L77" s="23"/>
    </row>
    <row r="78" spans="6:12" ht="12.75">
      <c r="F78" s="23"/>
      <c r="G78" s="23"/>
      <c r="H78" s="23"/>
      <c r="I78" s="23"/>
      <c r="J78" s="23"/>
      <c r="K78" s="23"/>
      <c r="L78" s="23"/>
    </row>
    <row r="79" spans="1:12" ht="12.75">
      <c r="A79" s="20"/>
      <c r="B79" s="21"/>
      <c r="C79" s="21"/>
      <c r="D79" s="21"/>
      <c r="E79" s="21"/>
      <c r="F79" s="21"/>
      <c r="G79" s="21"/>
      <c r="H79" s="21"/>
      <c r="I79" s="21"/>
      <c r="J79" s="21"/>
      <c r="K79" s="21"/>
      <c r="L79" s="21"/>
    </row>
    <row r="80" spans="1:12" ht="12.75">
      <c r="A80" s="24" t="s">
        <v>16</v>
      </c>
      <c r="B80" s="24"/>
      <c r="C80" s="24"/>
      <c r="D80" s="24"/>
      <c r="E80" s="24"/>
      <c r="F80" s="24"/>
      <c r="G80" s="24"/>
      <c r="H80" s="24"/>
      <c r="I80" s="24"/>
      <c r="J80" s="24"/>
      <c r="K80" s="24"/>
      <c r="L80" s="24"/>
    </row>
    <row r="81" spans="1:12" ht="12.75">
      <c r="A81" s="24"/>
      <c r="B81" s="24"/>
      <c r="C81" s="24"/>
      <c r="D81" s="24"/>
      <c r="E81" s="24"/>
      <c r="F81" s="24"/>
      <c r="G81" s="24"/>
      <c r="H81" s="24"/>
      <c r="I81" s="24"/>
      <c r="J81" s="24"/>
      <c r="K81" s="24"/>
      <c r="L81" s="24"/>
    </row>
    <row r="82" spans="1:12" ht="12.75">
      <c r="A82" s="24"/>
      <c r="B82" s="24"/>
      <c r="C82" s="24"/>
      <c r="D82" s="24"/>
      <c r="E82" s="24"/>
      <c r="F82" s="24"/>
      <c r="G82" s="24"/>
      <c r="H82" s="24"/>
      <c r="I82" s="24"/>
      <c r="J82" s="24"/>
      <c r="K82" s="24"/>
      <c r="L82" s="24"/>
    </row>
  </sheetData>
  <sheetProtection/>
  <mergeCells count="9">
    <mergeCell ref="A38:D41"/>
    <mergeCell ref="F77:L78"/>
    <mergeCell ref="A80:L82"/>
    <mergeCell ref="A1:L1"/>
    <mergeCell ref="A3:D3"/>
    <mergeCell ref="F3:L3"/>
    <mergeCell ref="B5:C5"/>
    <mergeCell ref="A24:D32"/>
    <mergeCell ref="A33:D37"/>
  </mergeCells>
  <conditionalFormatting sqref="A1:A65536">
    <cfRule type="cellIs" priority="5" dxfId="6" operator="equal" stopIfTrue="1">
      <formula>"Guadeloupe"</formula>
    </cfRule>
    <cfRule type="cellIs" priority="6" dxfId="6" operator="equal" stopIfTrue="1">
      <formula>"French Guiana"</formula>
    </cfRule>
    <cfRule type="cellIs" priority="7" dxfId="6" operator="equal" stopIfTrue="1">
      <formula>"Virgin Islands, British"</formula>
    </cfRule>
    <cfRule type="cellIs" priority="8" dxfId="6" operator="equal" stopIfTrue="1">
      <formula>"Virgin Islands (U.S.)"</formula>
    </cfRule>
    <cfRule type="cellIs" priority="9" dxfId="6" operator="equal" stopIfTrue="1">
      <formula>"United States"</formula>
    </cfRule>
    <cfRule type="cellIs" priority="10" dxfId="6" operator="equal" stopIfTrue="1">
      <formula>"United Kingdom"</formula>
    </cfRule>
    <cfRule type="cellIs" priority="11" dxfId="6" operator="equal" stopIfTrue="1">
      <formula>"United Arab Emirates"</formula>
    </cfRule>
    <cfRule type="cellIs" priority="12" dxfId="6" operator="equal" stopIfTrue="1">
      <formula>"Trinidad and Tobago"</formula>
    </cfRule>
    <cfRule type="cellIs" priority="13" dxfId="6" operator="equal" stopIfTrue="1">
      <formula>"Switzerland"</formula>
    </cfRule>
    <cfRule type="cellIs" priority="14" dxfId="6" operator="equal" stopIfTrue="1">
      <formula>"Sweden"</formula>
    </cfRule>
    <cfRule type="cellIs" priority="15" dxfId="6" operator="equal" stopIfTrue="1">
      <formula>"Spain"</formula>
    </cfRule>
    <cfRule type="cellIs" priority="16" dxfId="6" operator="equal" stopIfTrue="1">
      <formula>"Slovenia"</formula>
    </cfRule>
    <cfRule type="cellIs" priority="17" dxfId="6" operator="equal" stopIfTrue="1">
      <formula>"Slovak Republic"</formula>
    </cfRule>
    <cfRule type="cellIs" priority="18" dxfId="6" operator="equal" stopIfTrue="1">
      <formula>"Singapore"</formula>
    </cfRule>
    <cfRule type="cellIs" priority="19" dxfId="6" operator="equal" stopIfTrue="1">
      <formula>"Saudi Arabia"</formula>
    </cfRule>
    <cfRule type="cellIs" priority="20" dxfId="6" operator="equal" stopIfTrue="1">
      <formula>"San Marino"</formula>
    </cfRule>
    <cfRule type="cellIs" priority="21" dxfId="6" operator="equal" stopIfTrue="1">
      <formula>"Qatar"</formula>
    </cfRule>
    <cfRule type="cellIs" priority="22" dxfId="6" operator="equal" stopIfTrue="1">
      <formula>"Puerto Rico"</formula>
    </cfRule>
    <cfRule type="cellIs" priority="23" dxfId="6" operator="equal" stopIfTrue="1">
      <formula>"Portugal"</formula>
    </cfRule>
    <cfRule type="cellIs" priority="24" dxfId="6" operator="equal" stopIfTrue="1">
      <formula>"Oman"</formula>
    </cfRule>
    <cfRule type="cellIs" priority="25" dxfId="6" operator="equal" stopIfTrue="1">
      <formula>"Norway"</formula>
    </cfRule>
    <cfRule type="cellIs" priority="26" dxfId="6" operator="equal" stopIfTrue="1">
      <formula>"Northern Mariana Islands"</formula>
    </cfRule>
    <cfRule type="cellIs" priority="27" dxfId="6" operator="equal" stopIfTrue="1">
      <formula>"New Zealand"</formula>
    </cfRule>
    <cfRule type="cellIs" priority="28" dxfId="6" operator="equal" stopIfTrue="1">
      <formula>"New CAledonia"</formula>
    </cfRule>
    <cfRule type="cellIs" priority="29" dxfId="6" operator="equal" stopIfTrue="1">
      <formula>"Netherlands Antilles"</formula>
    </cfRule>
    <cfRule type="cellIs" priority="30" dxfId="6" operator="equal" stopIfTrue="1">
      <formula>"Netherlands"</formula>
    </cfRule>
    <cfRule type="cellIs" priority="31" dxfId="6" operator="equal" stopIfTrue="1">
      <formula>"Monaco"</formula>
    </cfRule>
    <cfRule type="cellIs" priority="32" dxfId="6" operator="equal" stopIfTrue="1">
      <formula>"Malta"</formula>
    </cfRule>
    <cfRule type="cellIs" priority="33" dxfId="6" operator="equal" stopIfTrue="1">
      <formula>"Macao SAR, China"</formula>
    </cfRule>
    <cfRule type="cellIs" priority="34" dxfId="6" operator="equal" stopIfTrue="1">
      <formula>"Luxembourg"</formula>
    </cfRule>
    <cfRule type="cellIs" priority="35" dxfId="6" operator="equal" stopIfTrue="1">
      <formula>"Liechtenstein"</formula>
    </cfRule>
    <cfRule type="cellIs" priority="36" dxfId="6" operator="equal" stopIfTrue="1">
      <formula>"Kuwait"</formula>
    </cfRule>
    <cfRule type="cellIs" priority="37" dxfId="6" operator="equal" stopIfTrue="1">
      <formula>"Korea, Republic of"</formula>
    </cfRule>
    <cfRule type="cellIs" priority="38" dxfId="6" operator="equal" stopIfTrue="1">
      <formula>"Japan"</formula>
    </cfRule>
    <cfRule type="cellIs" priority="39" dxfId="6" operator="equal" stopIfTrue="1">
      <formula>"Italy"</formula>
    </cfRule>
    <cfRule type="cellIs" priority="40" dxfId="6" operator="equal" stopIfTrue="1">
      <formula>"Israel"</formula>
    </cfRule>
    <cfRule type="cellIs" priority="41" dxfId="6" operator="equal" stopIfTrue="1">
      <formula>"Isle of Man"</formula>
    </cfRule>
    <cfRule type="cellIs" priority="42" dxfId="6" operator="equal" stopIfTrue="1">
      <formula>"Ireland"</formula>
    </cfRule>
    <cfRule type="cellIs" priority="43" dxfId="6" operator="equal" stopIfTrue="1">
      <formula>"Iceland"</formula>
    </cfRule>
    <cfRule type="cellIs" priority="44" dxfId="6" operator="equal" stopIfTrue="1">
      <formula>"Hungary"</formula>
    </cfRule>
    <cfRule type="cellIs" priority="45" dxfId="6" operator="equal" stopIfTrue="1">
      <formula>"Hong Kong"</formula>
    </cfRule>
    <cfRule type="cellIs" priority="46" dxfId="6" operator="equal" stopIfTrue="1">
      <formula>"China"</formula>
    </cfRule>
    <cfRule type="cellIs" priority="47" dxfId="6" operator="equal" stopIfTrue="1">
      <formula>"Guam"</formula>
    </cfRule>
    <cfRule type="cellIs" priority="48" dxfId="6" operator="equal" stopIfTrue="1">
      <formula>"Greenland"</formula>
    </cfRule>
    <cfRule type="cellIs" priority="49" dxfId="6" operator="equal" stopIfTrue="1">
      <formula>"Greece"</formula>
    </cfRule>
    <cfRule type="cellIs" priority="50" dxfId="6" operator="equal" stopIfTrue="1">
      <formula>"Germany"</formula>
    </cfRule>
    <cfRule type="cellIs" priority="51" dxfId="6" operator="equal" stopIfTrue="1">
      <formula>"French Polynesia"</formula>
    </cfRule>
    <cfRule type="cellIs" priority="52" dxfId="6" operator="equal" stopIfTrue="1">
      <formula>"France"</formula>
    </cfRule>
    <cfRule type="cellIs" priority="53" dxfId="6" operator="equal" stopIfTrue="1">
      <formula>"Finland"</formula>
    </cfRule>
    <cfRule type="cellIs" priority="54" dxfId="6" operator="equal" stopIfTrue="1">
      <formula>"Faeroe Islands"</formula>
    </cfRule>
    <cfRule type="cellIs" priority="55" dxfId="6" operator="equal" stopIfTrue="1">
      <formula>"Estoria"</formula>
    </cfRule>
    <cfRule type="cellIs" priority="56" dxfId="6" operator="equal" stopIfTrue="1">
      <formula>"Equatorial Guinea"</formula>
    </cfRule>
    <cfRule type="cellIs" priority="57" dxfId="6" operator="equal" stopIfTrue="1">
      <formula>"Denmark"</formula>
    </cfRule>
    <cfRule type="cellIs" priority="58" dxfId="6" operator="equal" stopIfTrue="1">
      <formula>"czech republic"</formula>
    </cfRule>
    <cfRule type="cellIs" priority="59" dxfId="6" operator="equal" stopIfTrue="1">
      <formula>"Cyprus"</formula>
    </cfRule>
    <cfRule type="cellIs" priority="60" dxfId="6" operator="equal" stopIfTrue="1">
      <formula>"croatia"</formula>
    </cfRule>
    <cfRule type="cellIs" priority="61" dxfId="6" operator="equal" stopIfTrue="1">
      <formula>"Channel Islands"</formula>
    </cfRule>
    <cfRule type="cellIs" priority="62" dxfId="6" operator="equal" stopIfTrue="1">
      <formula>"Cayman islands"</formula>
    </cfRule>
    <cfRule type="cellIs" priority="63" dxfId="6" operator="equal" stopIfTrue="1">
      <formula>"Canada"</formula>
    </cfRule>
    <cfRule type="cellIs" priority="64" dxfId="6" operator="equal" stopIfTrue="1">
      <formula>"Brunei Darussalam"</formula>
    </cfRule>
    <cfRule type="cellIs" priority="65" dxfId="6" operator="equal" stopIfTrue="1">
      <formula>"Bermuda"</formula>
    </cfRule>
    <cfRule type="cellIs" priority="66" dxfId="6" operator="equal" stopIfTrue="1">
      <formula>"Belgium"</formula>
    </cfRule>
    <cfRule type="cellIs" priority="67" dxfId="6" operator="equal" stopIfTrue="1">
      <formula>"Barbados"</formula>
    </cfRule>
    <cfRule type="cellIs" priority="68" dxfId="6" operator="equal" stopIfTrue="1">
      <formula>"Austria"</formula>
    </cfRule>
    <cfRule type="cellIs" priority="69" dxfId="6" operator="equal" stopIfTrue="1">
      <formula>"Andorra"</formula>
    </cfRule>
    <cfRule type="cellIs" priority="71" dxfId="6" operator="equal" stopIfTrue="1">
      <formula>"Aruba"</formula>
    </cfRule>
    <cfRule type="cellIs" priority="72" dxfId="6" operator="equal" stopIfTrue="1">
      <formula>"Australia"</formula>
    </cfRule>
    <cfRule type="cellIs" priority="73" dxfId="6" operator="equal" stopIfTrue="1">
      <formula>"Bahamas"</formula>
    </cfRule>
    <cfRule type="cellIs" priority="74" dxfId="6" operator="equal" stopIfTrue="1">
      <formula>"Bahrain"</formula>
    </cfRule>
  </conditionalFormatting>
  <conditionalFormatting sqref="A1:IV65536">
    <cfRule type="cellIs" priority="1" dxfId="6" operator="equal" stopIfTrue="1">
      <formula>"Turks and Caicos Islands"</formula>
    </cfRule>
    <cfRule type="cellIs" priority="2" dxfId="6" operator="equal" stopIfTrue="1">
      <formula>"Gibraltar"</formula>
    </cfRule>
    <cfRule type="cellIs" priority="3" dxfId="6" operator="equal" stopIfTrue="1">
      <formula>"Latvia"</formula>
    </cfRule>
    <cfRule type="cellIs" priority="4" dxfId="6" operator="equal" stopIfTrue="1">
      <formula>"Poland"</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2011-07-21T21:58:23Z</dcterms:modified>
  <cp:category/>
  <cp:version/>
  <cp:contentType/>
  <cp:contentStatus/>
</cp:coreProperties>
</file>