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Oranges" sheetId="1" r:id="rId1"/>
  </sheets>
  <externalReferences>
    <externalReference r:id="rId4"/>
  </externalReferences>
  <definedNames>
    <definedName name="Export_Quantity">#REF!</definedName>
    <definedName name="Export_Value">#REF!</definedName>
    <definedName name="Oranges">'Oranges'!$A$1:$E$46</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<sst xmlns="http://schemas.openxmlformats.org/spreadsheetml/2006/main" count="17" uniqueCount="17">
  <si>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</si>
  <si>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</si>
  <si>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</si>
  <si>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</si>
  <si>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</si>
  <si>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</si>
  <si>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</si>
  <si>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</si>
  <si>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</si>
  <si>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</si>
  <si>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</si>
  <si>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Oranges:  U.S. import-eligible countries; world production and exports</t>
  </si>
  <si>
    <t>Total production, exports and export value (2008) for countries eligible to ship oranges to the United States</t>
  </si>
  <si>
    <t>Top world producers and exporters of oranges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</si>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</sst>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43" fontId="7" fillId="35" borderId="11" xfId="42" applyNumberFormat="1" applyFont="1" applyFill="1" applyBorder="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Orange production</a:t>
            </a:r>
          </a:p>
        </c:rich>
      </c:tx>
      <c:layout>
        <c:manualLayout>
          <c:xMode val="factor"/>
          <c:yMode val="factor"/>
          <c:x val="0.0115"/>
          <c:y val="0"/>
        </c:manualLayout>
      </c:layout>
      <c:spPr>
        <a:noFill/>
        <a:ln w="3175">
          <a:noFill/>
        </a:ln>
      </c:spPr>
    </c:title>
    <c:plotArea>
      <c:layout>
        <c:manualLayout>
          <c:xMode val="edge"/>
          <c:yMode val="edge"/>
          <c:x val="0.0045"/>
          <c:y val="0.10975"/>
          <c:w val="0.9705"/>
          <c:h val="0.81275"/>
        </c:manualLayout>
      </c:layout>
      <c:barChart>
        <c:barDir val="bar"/>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5"/>
            <c:invertIfNegative val="0"/>
            <c:spPr>
              <a:solidFill>
                <a:srgbClr val="000000"/>
              </a:solidFill>
              <a:ln w="12700">
                <a:solidFill>
                  <a:srgbClr val="000000"/>
                </a:solidFill>
              </a:ln>
            </c:spPr>
          </c:dPt>
          <c:dPt>
            <c:idx val="8"/>
            <c:invertIfNegative val="0"/>
            <c:spPr>
              <a:solidFill>
                <a:srgbClr val="FFFFFF"/>
              </a:solidFill>
              <a:ln w="12700">
                <a:solidFill>
                  <a:srgbClr val="000000"/>
                </a:solidFill>
              </a:ln>
            </c:spPr>
          </c:dPt>
          <c:cat>
            <c:strRef>
              <c:f>'[1]Production_Quantity'!$A$2:$A$11</c:f>
              <c:strCache>
                <c:ptCount val="10"/>
                <c:pt idx="0">
                  <c:v>Indonesia</c:v>
                </c:pt>
                <c:pt idx="1">
                  <c:v>Egypt</c:v>
                </c:pt>
                <c:pt idx="2">
                  <c:v>Italy</c:v>
                </c:pt>
                <c:pt idx="3">
                  <c:v>Spain</c:v>
                </c:pt>
                <c:pt idx="4">
                  <c:v>Iran (Islamic Republic of)</c:v>
                </c:pt>
                <c:pt idx="5">
                  <c:v>Mexico</c:v>
                </c:pt>
                <c:pt idx="6">
                  <c:v>China</c:v>
                </c:pt>
                <c:pt idx="7">
                  <c:v>India</c:v>
                </c:pt>
                <c:pt idx="8">
                  <c:v>United States of America</c:v>
                </c:pt>
                <c:pt idx="9">
                  <c:v>Brazil</c:v>
                </c:pt>
              </c:strCache>
            </c:strRef>
          </c:cat>
          <c:val>
            <c:numRef>
              <c:f>'[1]Production_Quantity'!$B$2:$B$11</c:f>
              <c:numCache>
                <c:ptCount val="10"/>
                <c:pt idx="0">
                  <c:v>2102560</c:v>
                </c:pt>
                <c:pt idx="1">
                  <c:v>2200000</c:v>
                </c:pt>
                <c:pt idx="2">
                  <c:v>2359400</c:v>
                </c:pt>
                <c:pt idx="3">
                  <c:v>2617700</c:v>
                </c:pt>
                <c:pt idx="4">
                  <c:v>2713240</c:v>
                </c:pt>
                <c:pt idx="5">
                  <c:v>4193480</c:v>
                </c:pt>
                <c:pt idx="6">
                  <c:v>4864959</c:v>
                </c:pt>
                <c:pt idx="7">
                  <c:v>5201350</c:v>
                </c:pt>
                <c:pt idx="8">
                  <c:v>8280780</c:v>
                </c:pt>
                <c:pt idx="9">
                  <c:v>17618500</c:v>
                </c:pt>
              </c:numCache>
            </c:numRef>
          </c:val>
        </c:ser>
        <c:axId val="65775069"/>
        <c:axId val="55104710"/>
      </c:barChart>
      <c:catAx>
        <c:axId val="65775069"/>
        <c:scaling>
          <c:orientation val="minMax"/>
        </c:scaling>
        <c:axPos val="l"/>
        <c:delete val="0"/>
        <c:numFmt formatCode="General" sourceLinked="1"/>
        <c:majorTickMark val="out"/>
        <c:minorTickMark val="none"/>
        <c:tickLblPos val="nextTo"/>
        <c:spPr>
          <a:ln w="3175">
            <a:solidFill>
              <a:srgbClr val="000000"/>
            </a:solidFill>
          </a:ln>
        </c:spPr>
        <c:crossAx val="55104710"/>
        <c:crosses val="autoZero"/>
        <c:auto val="1"/>
        <c:lblOffset val="100"/>
        <c:tickLblSkip val="1"/>
        <c:noMultiLvlLbl val="0"/>
      </c:catAx>
      <c:valAx>
        <c:axId val="5510471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75069"/>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Orange exports</a:t>
            </a:r>
          </a:p>
        </c:rich>
      </c:tx>
      <c:layout>
        <c:manualLayout>
          <c:xMode val="factor"/>
          <c:yMode val="factor"/>
          <c:x val="0.00925"/>
          <c:y val="-0.0025"/>
        </c:manualLayout>
      </c:layout>
      <c:spPr>
        <a:noFill/>
        <a:ln w="3175">
          <a:noFill/>
        </a:ln>
      </c:spPr>
    </c:title>
    <c:plotArea>
      <c:layout>
        <c:manualLayout>
          <c:xMode val="edge"/>
          <c:yMode val="edge"/>
          <c:x val="0.0045"/>
          <c:y val="0.12825"/>
          <c:w val="0.9705"/>
          <c:h val="0.779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BFBFBF"/>
              </a:solidFill>
              <a:ln w="12700">
                <a:solidFill>
                  <a:srgbClr val="000000"/>
                </a:solidFill>
              </a:ln>
            </c:spPr>
          </c:dPt>
          <c:dPt>
            <c:idx val="3"/>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FFFFFF"/>
              </a:solidFill>
              <a:ln w="12700">
                <a:solidFill>
                  <a:srgbClr val="000000"/>
                </a:solidFill>
              </a:ln>
            </c:spPr>
          </c:dPt>
          <c:cat>
            <c:strRef>
              <c:f>'[1]Export_Quantity'!$A$2:$A$11</c:f>
              <c:strCache>
                <c:ptCount val="10"/>
                <c:pt idx="0">
                  <c:v>China</c:v>
                </c:pt>
                <c:pt idx="1">
                  <c:v>Argentina</c:v>
                </c:pt>
                <c:pt idx="2">
                  <c:v>Turkey</c:v>
                </c:pt>
                <c:pt idx="3">
                  <c:v>Netherlands</c:v>
                </c:pt>
                <c:pt idx="4">
                  <c:v>Greece</c:v>
                </c:pt>
                <c:pt idx="5">
                  <c:v>Morocco</c:v>
                </c:pt>
                <c:pt idx="6">
                  <c:v>Egypt</c:v>
                </c:pt>
                <c:pt idx="7">
                  <c:v>United States of America</c:v>
                </c:pt>
                <c:pt idx="8">
                  <c:v>South Africa</c:v>
                </c:pt>
                <c:pt idx="9">
                  <c:v>Spain</c:v>
                </c:pt>
              </c:strCache>
            </c:strRef>
          </c:cat>
          <c:val>
            <c:numRef>
              <c:f>'[1]Export_Quantity'!$B$2:$B$11</c:f>
              <c:numCache>
                <c:ptCount val="10"/>
                <c:pt idx="0">
                  <c:v>143352</c:v>
                </c:pt>
                <c:pt idx="1">
                  <c:v>156077</c:v>
                </c:pt>
                <c:pt idx="2">
                  <c:v>161751</c:v>
                </c:pt>
                <c:pt idx="3">
                  <c:v>210167</c:v>
                </c:pt>
                <c:pt idx="4">
                  <c:v>215152</c:v>
                </c:pt>
                <c:pt idx="5">
                  <c:v>294572</c:v>
                </c:pt>
                <c:pt idx="6">
                  <c:v>454401</c:v>
                </c:pt>
                <c:pt idx="7">
                  <c:v>585788</c:v>
                </c:pt>
                <c:pt idx="8">
                  <c:v>970799</c:v>
                </c:pt>
                <c:pt idx="9">
                  <c:v>1298170</c:v>
                </c:pt>
              </c:numCache>
            </c:numRef>
          </c:val>
        </c:ser>
        <c:axId val="26180343"/>
        <c:axId val="34296496"/>
      </c:barChart>
      <c:catAx>
        <c:axId val="26180343"/>
        <c:scaling>
          <c:orientation val="minMax"/>
        </c:scaling>
        <c:axPos val="l"/>
        <c:delete val="0"/>
        <c:numFmt formatCode="General" sourceLinked="1"/>
        <c:majorTickMark val="out"/>
        <c:minorTickMark val="none"/>
        <c:tickLblPos val="nextTo"/>
        <c:spPr>
          <a:ln w="3175">
            <a:solidFill>
              <a:srgbClr val="000000"/>
            </a:solidFill>
          </a:ln>
        </c:spPr>
        <c:crossAx val="34296496"/>
        <c:crosses val="autoZero"/>
        <c:auto val="1"/>
        <c:lblOffset val="100"/>
        <c:tickLblSkip val="1"/>
        <c:noMultiLvlLbl val="0"/>
      </c:catAx>
      <c:valAx>
        <c:axId val="3429649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075"/>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18034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Orange export values</a:t>
            </a:r>
          </a:p>
        </c:rich>
      </c:tx>
      <c:layout>
        <c:manualLayout>
          <c:xMode val="factor"/>
          <c:yMode val="factor"/>
          <c:x val="0.009"/>
          <c:y val="-0.00275"/>
        </c:manualLayout>
      </c:layout>
      <c:spPr>
        <a:noFill/>
        <a:ln w="3175">
          <a:noFill/>
        </a:ln>
      </c:spPr>
    </c:title>
    <c:plotArea>
      <c:layout>
        <c:manualLayout>
          <c:xMode val="edge"/>
          <c:yMode val="edge"/>
          <c:x val="0.0225"/>
          <c:y val="0.13075"/>
          <c:w val="0.952"/>
          <c:h val="0.78475"/>
        </c:manualLayout>
      </c:layout>
      <c:barChart>
        <c:barDir val="bar"/>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FFFFFF"/>
              </a:solidFill>
              <a:ln w="12700">
                <a:solidFill>
                  <a:srgbClr val="000000"/>
                </a:solidFill>
              </a:ln>
            </c:spPr>
          </c:dPt>
          <c:cat>
            <c:strRef>
              <c:f>'[1]Export_Value'!$A$2:$A$11</c:f>
              <c:strCache>
                <c:ptCount val="10"/>
                <c:pt idx="0">
                  <c:v>Turkey</c:v>
                </c:pt>
                <c:pt idx="1">
                  <c:v>Australia</c:v>
                </c:pt>
                <c:pt idx="2">
                  <c:v>Italy</c:v>
                </c:pt>
                <c:pt idx="3">
                  <c:v>Greece</c:v>
                </c:pt>
                <c:pt idx="4">
                  <c:v>Morocco</c:v>
                </c:pt>
                <c:pt idx="5">
                  <c:v>Netherlands</c:v>
                </c:pt>
                <c:pt idx="6">
                  <c:v>Egypt</c:v>
                </c:pt>
                <c:pt idx="7">
                  <c:v>South Africa</c:v>
                </c:pt>
                <c:pt idx="8">
                  <c:v>United States of America</c:v>
                </c:pt>
                <c:pt idx="9">
                  <c:v>Spain</c:v>
                </c:pt>
              </c:strCache>
            </c:strRef>
          </c:cat>
          <c:val>
            <c:numRef>
              <c:f>'[1]Export_Value'!$B$2:$B$11</c:f>
              <c:numCache>
                <c:ptCount val="10"/>
                <c:pt idx="0">
                  <c:v>95679</c:v>
                </c:pt>
                <c:pt idx="1">
                  <c:v>102711</c:v>
                </c:pt>
                <c:pt idx="2">
                  <c:v>106795</c:v>
                </c:pt>
                <c:pt idx="3">
                  <c:v>143026</c:v>
                </c:pt>
                <c:pt idx="4">
                  <c:v>195712</c:v>
                </c:pt>
                <c:pt idx="5">
                  <c:v>213184</c:v>
                </c:pt>
                <c:pt idx="6">
                  <c:v>238935</c:v>
                </c:pt>
                <c:pt idx="7">
                  <c:v>434848</c:v>
                </c:pt>
                <c:pt idx="8">
                  <c:v>437537</c:v>
                </c:pt>
                <c:pt idx="9">
                  <c:v>1236920</c:v>
                </c:pt>
              </c:numCache>
            </c:numRef>
          </c:val>
        </c:ser>
        <c:axId val="40233009"/>
        <c:axId val="26552762"/>
      </c:barChart>
      <c:catAx>
        <c:axId val="40233009"/>
        <c:scaling>
          <c:orientation val="minMax"/>
        </c:scaling>
        <c:axPos val="l"/>
        <c:delete val="0"/>
        <c:numFmt formatCode="General" sourceLinked="1"/>
        <c:majorTickMark val="out"/>
        <c:minorTickMark val="none"/>
        <c:tickLblPos val="nextTo"/>
        <c:spPr>
          <a:ln w="3175">
            <a:solidFill>
              <a:srgbClr val="000000"/>
            </a:solidFill>
          </a:ln>
        </c:spPr>
        <c:crossAx val="26552762"/>
        <c:crosses val="autoZero"/>
        <c:auto val="1"/>
        <c:lblOffset val="100"/>
        <c:tickLblSkip val="1"/>
        <c:noMultiLvlLbl val="0"/>
      </c:catAx>
      <c:valAx>
        <c:axId val="26552762"/>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175"/>
              <c:y val="-0.02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0233009"/>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285750</xdr:rowOff>
    </xdr:from>
    <xdr:to>
      <xdr:col>12</xdr:col>
      <xdr:colOff>47625</xdr:colOff>
      <xdr:row>25</xdr:row>
      <xdr:rowOff>9525</xdr:rowOff>
    </xdr:to>
    <xdr:graphicFrame>
      <xdr:nvGraphicFramePr>
        <xdr:cNvPr id="1" name="Chart 1"/>
        <xdr:cNvGraphicFramePr/>
      </xdr:nvGraphicFramePr>
      <xdr:xfrm>
        <a:off x="5019675" y="685800"/>
        <a:ext cx="4257675" cy="36099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26</xdr:row>
      <xdr:rowOff>66675</xdr:rowOff>
    </xdr:from>
    <xdr:to>
      <xdr:col>12</xdr:col>
      <xdr:colOff>9525</xdr:colOff>
      <xdr:row>49</xdr:row>
      <xdr:rowOff>142875</xdr:rowOff>
    </xdr:to>
    <xdr:graphicFrame>
      <xdr:nvGraphicFramePr>
        <xdr:cNvPr id="2" name="Chart 2"/>
        <xdr:cNvGraphicFramePr/>
      </xdr:nvGraphicFramePr>
      <xdr:xfrm>
        <a:off x="4981575" y="4514850"/>
        <a:ext cx="4257675" cy="3800475"/>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50</xdr:row>
      <xdr:rowOff>114300</xdr:rowOff>
    </xdr:from>
    <xdr:to>
      <xdr:col>12</xdr:col>
      <xdr:colOff>28575</xdr:colOff>
      <xdr:row>72</xdr:row>
      <xdr:rowOff>57150</xdr:rowOff>
    </xdr:to>
    <xdr:graphicFrame>
      <xdr:nvGraphicFramePr>
        <xdr:cNvPr id="3" name="Chart 3"/>
        <xdr:cNvGraphicFramePr/>
      </xdr:nvGraphicFramePr>
      <xdr:xfrm>
        <a:off x="4981575" y="8448675"/>
        <a:ext cx="4276725" cy="35052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Ora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anges"/>
      <sheetName val="Production_Quantity"/>
      <sheetName val="Export_Quantity"/>
      <sheetName val="Export_Value"/>
    </sheetNames>
    <sheetDataSet>
      <sheetData sheetId="0">
        <row r="2">
          <cell r="A2" t="str">
            <v>Algeria</v>
          </cell>
          <cell r="B2">
            <v>626.091</v>
          </cell>
          <cell r="C2" t="str">
            <v>nd</v>
          </cell>
          <cell r="D2" t="str">
            <v>nd</v>
          </cell>
        </row>
        <row r="3">
          <cell r="A3" t="str">
            <v>Antigua and Barbuda</v>
          </cell>
          <cell r="B3" t="str">
            <v>nd</v>
          </cell>
          <cell r="C3" t="str">
            <v>nd</v>
          </cell>
          <cell r="D3" t="str">
            <v>nd</v>
          </cell>
        </row>
        <row r="4">
          <cell r="A4" t="str">
            <v>Australia</v>
          </cell>
          <cell r="B4">
            <v>347.724</v>
          </cell>
          <cell r="C4">
            <v>106.485</v>
          </cell>
          <cell r="D4">
            <v>102711</v>
          </cell>
        </row>
        <row r="5">
          <cell r="A5" t="str">
            <v>Bahamas</v>
          </cell>
          <cell r="B5" t="str">
            <v>nd</v>
          </cell>
          <cell r="C5" t="str">
            <v>nd</v>
          </cell>
          <cell r="D5" t="str">
            <v>nd</v>
          </cell>
        </row>
        <row r="6">
          <cell r="A6" t="str">
            <v>Barbados</v>
          </cell>
          <cell r="B6" t="str">
            <v>nd</v>
          </cell>
          <cell r="C6" t="str">
            <v>nd</v>
          </cell>
          <cell r="D6">
            <v>1</v>
          </cell>
        </row>
        <row r="7">
          <cell r="A7" t="str">
            <v>Belize</v>
          </cell>
          <cell r="B7">
            <v>225.331</v>
          </cell>
          <cell r="C7">
            <v>0.695</v>
          </cell>
          <cell r="D7">
            <v>267</v>
          </cell>
        </row>
        <row r="8">
          <cell r="A8" t="str">
            <v>Bermuda</v>
          </cell>
          <cell r="B8" t="str">
            <v>nd</v>
          </cell>
          <cell r="C8" t="str">
            <v>nd</v>
          </cell>
          <cell r="D8" t="str">
            <v>nd</v>
          </cell>
        </row>
        <row r="9">
          <cell r="A9" t="str">
            <v>Cayman Islands</v>
          </cell>
          <cell r="B9" t="str">
            <v>nd</v>
          </cell>
          <cell r="C9" t="str">
            <v>nd</v>
          </cell>
          <cell r="D9" t="str">
            <v>nd</v>
          </cell>
        </row>
        <row r="10">
          <cell r="A10" t="str">
            <v>Chile</v>
          </cell>
          <cell r="B10">
            <v>135</v>
          </cell>
          <cell r="C10">
            <v>41.235</v>
          </cell>
          <cell r="D10">
            <v>29432</v>
          </cell>
        </row>
        <row r="11">
          <cell r="A11" t="str">
            <v>Colombia</v>
          </cell>
          <cell r="B11">
            <v>332.114</v>
          </cell>
          <cell r="C11">
            <v>15.691</v>
          </cell>
          <cell r="D11">
            <v>3807</v>
          </cell>
        </row>
        <row r="12">
          <cell r="A12" t="str">
            <v>Costa Rica</v>
          </cell>
          <cell r="B12">
            <v>350</v>
          </cell>
          <cell r="C12">
            <v>2.496</v>
          </cell>
          <cell r="D12">
            <v>209</v>
          </cell>
        </row>
        <row r="13">
          <cell r="A13" t="str">
            <v>Cyprus</v>
          </cell>
          <cell r="B13">
            <v>42.11</v>
          </cell>
          <cell r="C13">
            <v>7.833</v>
          </cell>
          <cell r="D13">
            <v>5133</v>
          </cell>
        </row>
        <row r="14">
          <cell r="A14" t="str">
            <v>Dominica</v>
          </cell>
          <cell r="B14">
            <v>7.307</v>
          </cell>
          <cell r="C14">
            <v>0.445</v>
          </cell>
          <cell r="D14">
            <v>487</v>
          </cell>
        </row>
        <row r="15">
          <cell r="A15" t="str">
            <v>Dominican Republic</v>
          </cell>
          <cell r="B15">
            <v>128.8</v>
          </cell>
          <cell r="C15">
            <v>0.627</v>
          </cell>
          <cell r="D15">
            <v>488</v>
          </cell>
        </row>
        <row r="16">
          <cell r="A16" t="str">
            <v>Ecuador</v>
          </cell>
          <cell r="B16">
            <v>49.088</v>
          </cell>
          <cell r="C16">
            <v>1.184</v>
          </cell>
          <cell r="D16">
            <v>87</v>
          </cell>
        </row>
        <row r="17">
          <cell r="A17" t="str">
            <v>El Salvador</v>
          </cell>
          <cell r="B17">
            <v>73.132</v>
          </cell>
          <cell r="C17">
            <v>0.339</v>
          </cell>
          <cell r="D17">
            <v>31</v>
          </cell>
        </row>
        <row r="18">
          <cell r="A18" t="str">
            <v>Greece</v>
          </cell>
          <cell r="B18">
            <v>800</v>
          </cell>
          <cell r="C18">
            <v>215.152</v>
          </cell>
          <cell r="D18">
            <v>143026</v>
          </cell>
        </row>
        <row r="19">
          <cell r="A19" t="str">
            <v>Grenada</v>
          </cell>
          <cell r="B19">
            <v>1.071</v>
          </cell>
          <cell r="C19" t="str">
            <v>nd</v>
          </cell>
          <cell r="D19" t="str">
            <v>nd</v>
          </cell>
        </row>
        <row r="20">
          <cell r="A20" t="str">
            <v>Guadeloupe</v>
          </cell>
          <cell r="B20">
            <v>2.279</v>
          </cell>
          <cell r="C20" t="str">
            <v>nd</v>
          </cell>
          <cell r="D20" t="str">
            <v>nd</v>
          </cell>
        </row>
        <row r="21">
          <cell r="A21" t="str">
            <v>Guatemala</v>
          </cell>
          <cell r="B21">
            <v>132.018</v>
          </cell>
          <cell r="C21">
            <v>0.191</v>
          </cell>
          <cell r="D21">
            <v>31</v>
          </cell>
        </row>
        <row r="22">
          <cell r="A22" t="str">
            <v>Guyana</v>
          </cell>
          <cell r="B22">
            <v>5.717</v>
          </cell>
          <cell r="C22">
            <v>0.106</v>
          </cell>
          <cell r="D22">
            <v>24</v>
          </cell>
        </row>
        <row r="23">
          <cell r="A23" t="str">
            <v>Haiti</v>
          </cell>
          <cell r="B23">
            <v>41.249</v>
          </cell>
          <cell r="C23" t="str">
            <v>nd</v>
          </cell>
          <cell r="D23" t="str">
            <v>nd</v>
          </cell>
        </row>
        <row r="24">
          <cell r="A24" t="str">
            <v>Honduras</v>
          </cell>
          <cell r="B24">
            <v>270.096</v>
          </cell>
          <cell r="C24">
            <v>55.338</v>
          </cell>
          <cell r="D24">
            <v>2886</v>
          </cell>
        </row>
        <row r="25">
          <cell r="A25" t="str">
            <v>Israel</v>
          </cell>
          <cell r="B25">
            <v>136.124</v>
          </cell>
          <cell r="C25">
            <v>19.996</v>
          </cell>
          <cell r="D25">
            <v>17996</v>
          </cell>
        </row>
        <row r="26">
          <cell r="A26" t="str">
            <v>Italy</v>
          </cell>
          <cell r="B26">
            <v>2359.4</v>
          </cell>
          <cell r="C26">
            <v>127.777</v>
          </cell>
          <cell r="D26">
            <v>106795</v>
          </cell>
        </row>
        <row r="27">
          <cell r="A27" t="str">
            <v>Jamaica</v>
          </cell>
          <cell r="B27">
            <v>173.436</v>
          </cell>
          <cell r="C27">
            <v>1.565</v>
          </cell>
          <cell r="D27">
            <v>791</v>
          </cell>
        </row>
        <row r="28">
          <cell r="A28" t="str">
            <v>Martinique</v>
          </cell>
          <cell r="B28">
            <v>0.536</v>
          </cell>
          <cell r="C28" t="str">
            <v>nd</v>
          </cell>
          <cell r="D28" t="str">
            <v>nd</v>
          </cell>
        </row>
        <row r="29">
          <cell r="A29" t="str">
            <v>Mexico</v>
          </cell>
          <cell r="B29">
            <v>4193.48</v>
          </cell>
          <cell r="C29">
            <v>21.7</v>
          </cell>
          <cell r="D29">
            <v>6915</v>
          </cell>
        </row>
        <row r="30">
          <cell r="A30" t="str">
            <v>Montserrat</v>
          </cell>
          <cell r="B30" t="str">
            <v>nd</v>
          </cell>
          <cell r="C30" t="str">
            <v>nd</v>
          </cell>
          <cell r="D30" t="str">
            <v>nd</v>
          </cell>
        </row>
        <row r="31">
          <cell r="A31" t="str">
            <v>Morocco</v>
          </cell>
          <cell r="B31">
            <v>1200</v>
          </cell>
          <cell r="C31">
            <v>294.572</v>
          </cell>
          <cell r="D31">
            <v>195712</v>
          </cell>
        </row>
        <row r="32">
          <cell r="A32" t="str">
            <v>Panama</v>
          </cell>
          <cell r="B32">
            <v>49.139</v>
          </cell>
          <cell r="C32">
            <v>0.219</v>
          </cell>
          <cell r="D32">
            <v>97</v>
          </cell>
        </row>
        <row r="33">
          <cell r="A33" t="str">
            <v>Peru</v>
          </cell>
          <cell r="B33">
            <v>377.674</v>
          </cell>
          <cell r="C33">
            <v>14.58</v>
          </cell>
          <cell r="D33">
            <v>7201</v>
          </cell>
        </row>
        <row r="34">
          <cell r="A34" t="str">
            <v>South Africa</v>
          </cell>
          <cell r="B34">
            <v>1445.3</v>
          </cell>
          <cell r="C34">
            <v>970.799</v>
          </cell>
          <cell r="D34">
            <v>434848</v>
          </cell>
        </row>
        <row r="35">
          <cell r="A35" t="str">
            <v>Spain</v>
          </cell>
          <cell r="B35">
            <v>2617.7</v>
          </cell>
          <cell r="C35">
            <v>1298.17</v>
          </cell>
          <cell r="D35">
            <v>1236920</v>
          </cell>
        </row>
        <row r="36">
          <cell r="A36" t="str">
            <v>St. Kitts and Nevis</v>
          </cell>
          <cell r="B36" t="str">
            <v>nd</v>
          </cell>
          <cell r="C36" t="str">
            <v>nd</v>
          </cell>
          <cell r="D36" t="str">
            <v>nd</v>
          </cell>
        </row>
        <row r="37">
          <cell r="A37" t="str">
            <v>St. Lucia</v>
          </cell>
          <cell r="B37" t="str">
            <v>nd</v>
          </cell>
          <cell r="C37" t="str">
            <v>nd</v>
          </cell>
          <cell r="D37" t="str">
            <v>nd</v>
          </cell>
        </row>
        <row r="38">
          <cell r="A38" t="str">
            <v>St. Vincent and the Grenadines</v>
          </cell>
          <cell r="B38" t="str">
            <v>nd</v>
          </cell>
          <cell r="C38" t="str">
            <v>nd</v>
          </cell>
          <cell r="D38" t="str">
            <v>nd</v>
          </cell>
        </row>
        <row r="39">
          <cell r="A39" t="str">
            <v>Trinidad and Tobago</v>
          </cell>
          <cell r="B39">
            <v>3.216</v>
          </cell>
          <cell r="C39">
            <v>0.013</v>
          </cell>
          <cell r="D39">
            <v>3</v>
          </cell>
        </row>
        <row r="40">
          <cell r="A40" t="str">
            <v>Tunisia</v>
          </cell>
          <cell r="B40">
            <v>170</v>
          </cell>
          <cell r="C40">
            <v>25.851</v>
          </cell>
          <cell r="D40">
            <v>17799</v>
          </cell>
        </row>
        <row r="41">
          <cell r="A41" t="str">
            <v>Turkey</v>
          </cell>
          <cell r="B41">
            <v>1689.92</v>
          </cell>
          <cell r="C41">
            <v>161.751</v>
          </cell>
          <cell r="D41">
            <v>95679</v>
          </cell>
        </row>
        <row r="42">
          <cell r="A42" t="str">
            <v>Venezuela</v>
          </cell>
          <cell r="B42" t="str">
            <v>nd</v>
          </cell>
          <cell r="C42" t="str">
            <v>nd</v>
          </cell>
          <cell r="D42" t="str">
            <v>nd</v>
          </cell>
        </row>
      </sheetData>
      <sheetData sheetId="1">
        <row r="2">
          <cell r="A2" t="str">
            <v>Indonesia</v>
          </cell>
          <cell r="B2">
            <v>2102560</v>
          </cell>
        </row>
        <row r="3">
          <cell r="A3" t="str">
            <v>Egypt</v>
          </cell>
          <cell r="B3">
            <v>2200000</v>
          </cell>
        </row>
        <row r="4">
          <cell r="A4" t="str">
            <v>Italy</v>
          </cell>
          <cell r="B4">
            <v>2359400</v>
          </cell>
        </row>
        <row r="5">
          <cell r="A5" t="str">
            <v>Spain</v>
          </cell>
          <cell r="B5">
            <v>2617700</v>
          </cell>
        </row>
        <row r="6">
          <cell r="A6" t="str">
            <v>Iran (Islamic Republic of)</v>
          </cell>
          <cell r="B6">
            <v>2713240</v>
          </cell>
        </row>
        <row r="7">
          <cell r="A7" t="str">
            <v>Mexico</v>
          </cell>
          <cell r="B7">
            <v>4193480</v>
          </cell>
        </row>
        <row r="8">
          <cell r="A8" t="str">
            <v>China</v>
          </cell>
          <cell r="B8">
            <v>4864959</v>
          </cell>
        </row>
        <row r="9">
          <cell r="A9" t="str">
            <v>India</v>
          </cell>
          <cell r="B9">
            <v>5201350</v>
          </cell>
        </row>
        <row r="10">
          <cell r="A10" t="str">
            <v>United States of America</v>
          </cell>
          <cell r="B10">
            <v>8280780</v>
          </cell>
        </row>
        <row r="11">
          <cell r="A11" t="str">
            <v>Brazil</v>
          </cell>
          <cell r="B11">
            <v>17618500</v>
          </cell>
        </row>
        <row r="13">
          <cell r="B13">
            <v>1689920</v>
          </cell>
        </row>
        <row r="14">
          <cell r="B14">
            <v>1492400</v>
          </cell>
        </row>
        <row r="15">
          <cell r="B15">
            <v>1445300</v>
          </cell>
        </row>
        <row r="16">
          <cell r="B16">
            <v>1200000</v>
          </cell>
        </row>
        <row r="17">
          <cell r="B17">
            <v>800000</v>
          </cell>
        </row>
        <row r="18">
          <cell r="B18">
            <v>750000</v>
          </cell>
        </row>
        <row r="19">
          <cell r="B19">
            <v>689751</v>
          </cell>
        </row>
        <row r="20">
          <cell r="B20">
            <v>626091</v>
          </cell>
        </row>
        <row r="21">
          <cell r="B21">
            <v>600000</v>
          </cell>
        </row>
        <row r="22">
          <cell r="B22">
            <v>528798</v>
          </cell>
        </row>
        <row r="23">
          <cell r="B23">
            <v>395880</v>
          </cell>
        </row>
        <row r="24">
          <cell r="B24">
            <v>380000</v>
          </cell>
        </row>
        <row r="25">
          <cell r="B25">
            <v>377674</v>
          </cell>
        </row>
        <row r="26">
          <cell r="B26">
            <v>350000</v>
          </cell>
        </row>
        <row r="27">
          <cell r="B27">
            <v>347724</v>
          </cell>
        </row>
        <row r="28">
          <cell r="B28">
            <v>332114</v>
          </cell>
        </row>
        <row r="29">
          <cell r="B29">
            <v>270096</v>
          </cell>
        </row>
        <row r="30">
          <cell r="B30">
            <v>261000</v>
          </cell>
        </row>
        <row r="31">
          <cell r="B31">
            <v>230000</v>
          </cell>
        </row>
        <row r="32">
          <cell r="B32">
            <v>226089</v>
          </cell>
        </row>
        <row r="33">
          <cell r="B33">
            <v>225331</v>
          </cell>
        </row>
        <row r="34">
          <cell r="B34">
            <v>201592</v>
          </cell>
        </row>
        <row r="35">
          <cell r="B35">
            <v>180000</v>
          </cell>
        </row>
        <row r="36">
          <cell r="B36">
            <v>173436</v>
          </cell>
        </row>
        <row r="37">
          <cell r="B37">
            <v>170000</v>
          </cell>
        </row>
        <row r="38">
          <cell r="B38">
            <v>136124</v>
          </cell>
        </row>
        <row r="39">
          <cell r="B39">
            <v>135000</v>
          </cell>
        </row>
        <row r="40">
          <cell r="B40">
            <v>132018</v>
          </cell>
        </row>
        <row r="41">
          <cell r="B41">
            <v>130100</v>
          </cell>
        </row>
        <row r="42">
          <cell r="B42">
            <v>128800</v>
          </cell>
        </row>
        <row r="43">
          <cell r="B43">
            <v>112502</v>
          </cell>
        </row>
        <row r="44">
          <cell r="B44">
            <v>101543</v>
          </cell>
        </row>
        <row r="45">
          <cell r="B45">
            <v>96504</v>
          </cell>
        </row>
        <row r="46">
          <cell r="B46">
            <v>95628</v>
          </cell>
        </row>
        <row r="47">
          <cell r="B47">
            <v>89830</v>
          </cell>
        </row>
        <row r="48">
          <cell r="B48">
            <v>89221</v>
          </cell>
        </row>
        <row r="49">
          <cell r="B49">
            <v>73132</v>
          </cell>
        </row>
        <row r="50">
          <cell r="B50">
            <v>62000</v>
          </cell>
        </row>
        <row r="51">
          <cell r="B51">
            <v>51704</v>
          </cell>
        </row>
        <row r="52">
          <cell r="B52">
            <v>50458</v>
          </cell>
        </row>
        <row r="53">
          <cell r="B53">
            <v>49331</v>
          </cell>
        </row>
        <row r="54">
          <cell r="B54">
            <v>49139</v>
          </cell>
        </row>
        <row r="55">
          <cell r="B55">
            <v>49088</v>
          </cell>
        </row>
        <row r="56">
          <cell r="B56">
            <v>48885</v>
          </cell>
        </row>
        <row r="57">
          <cell r="B57">
            <v>43828</v>
          </cell>
        </row>
        <row r="58">
          <cell r="B58">
            <v>42795</v>
          </cell>
        </row>
        <row r="59">
          <cell r="B59">
            <v>42683</v>
          </cell>
        </row>
        <row r="60">
          <cell r="B60">
            <v>42110</v>
          </cell>
        </row>
        <row r="61">
          <cell r="B61">
            <v>41249</v>
          </cell>
        </row>
        <row r="62">
          <cell r="B62">
            <v>39950</v>
          </cell>
        </row>
        <row r="63">
          <cell r="B63">
            <v>38960</v>
          </cell>
        </row>
        <row r="64">
          <cell r="B64">
            <v>38150</v>
          </cell>
        </row>
        <row r="65">
          <cell r="B65">
            <v>34431</v>
          </cell>
        </row>
        <row r="66">
          <cell r="B66">
            <v>33086</v>
          </cell>
        </row>
        <row r="67">
          <cell r="B67">
            <v>30000</v>
          </cell>
        </row>
        <row r="68">
          <cell r="B68">
            <v>21263</v>
          </cell>
        </row>
        <row r="69">
          <cell r="B69">
            <v>20907</v>
          </cell>
        </row>
        <row r="70">
          <cell r="B70">
            <v>20477</v>
          </cell>
        </row>
        <row r="71">
          <cell r="B71">
            <v>18139</v>
          </cell>
        </row>
        <row r="72">
          <cell r="B72">
            <v>17738</v>
          </cell>
        </row>
        <row r="73">
          <cell r="B73">
            <v>15935</v>
          </cell>
        </row>
        <row r="74">
          <cell r="B74">
            <v>14967</v>
          </cell>
        </row>
        <row r="75">
          <cell r="B75">
            <v>14467</v>
          </cell>
        </row>
        <row r="76">
          <cell r="B76">
            <v>12939</v>
          </cell>
        </row>
        <row r="77">
          <cell r="B77">
            <v>9300</v>
          </cell>
        </row>
        <row r="78">
          <cell r="B78">
            <v>8603</v>
          </cell>
        </row>
        <row r="79">
          <cell r="B79">
            <v>8059</v>
          </cell>
        </row>
        <row r="80">
          <cell r="B80">
            <v>7550</v>
          </cell>
        </row>
        <row r="81">
          <cell r="B81">
            <v>7434</v>
          </cell>
        </row>
        <row r="82">
          <cell r="B82">
            <v>7307</v>
          </cell>
        </row>
        <row r="83">
          <cell r="B83">
            <v>6715</v>
          </cell>
        </row>
        <row r="84">
          <cell r="B84">
            <v>6630</v>
          </cell>
        </row>
        <row r="85">
          <cell r="B85">
            <v>5750</v>
          </cell>
        </row>
        <row r="86">
          <cell r="B86">
            <v>5717</v>
          </cell>
        </row>
        <row r="87">
          <cell r="B87">
            <v>5369</v>
          </cell>
        </row>
        <row r="88">
          <cell r="B88">
            <v>4663</v>
          </cell>
        </row>
        <row r="89">
          <cell r="B89">
            <v>3461</v>
          </cell>
        </row>
        <row r="90">
          <cell r="B90">
            <v>3216</v>
          </cell>
        </row>
        <row r="91">
          <cell r="B91">
            <v>2346</v>
          </cell>
        </row>
        <row r="92">
          <cell r="B92">
            <v>2279</v>
          </cell>
        </row>
        <row r="93">
          <cell r="B93">
            <v>2189</v>
          </cell>
        </row>
        <row r="94">
          <cell r="B94">
            <v>2066</v>
          </cell>
        </row>
        <row r="95">
          <cell r="B95">
            <v>1600</v>
          </cell>
        </row>
        <row r="96">
          <cell r="B96">
            <v>1500</v>
          </cell>
        </row>
        <row r="97">
          <cell r="B97">
            <v>1173</v>
          </cell>
        </row>
        <row r="98">
          <cell r="B98">
            <v>1165</v>
          </cell>
        </row>
        <row r="99">
          <cell r="B99">
            <v>1115</v>
          </cell>
        </row>
        <row r="100">
          <cell r="B100">
            <v>1071</v>
          </cell>
        </row>
        <row r="101">
          <cell r="B101">
            <v>1000</v>
          </cell>
        </row>
        <row r="102">
          <cell r="B102">
            <v>939</v>
          </cell>
        </row>
        <row r="103">
          <cell r="B103">
            <v>850</v>
          </cell>
        </row>
        <row r="104">
          <cell r="B104">
            <v>700</v>
          </cell>
        </row>
        <row r="105">
          <cell r="B105">
            <v>650</v>
          </cell>
        </row>
        <row r="106">
          <cell r="B106">
            <v>615</v>
          </cell>
        </row>
        <row r="107">
          <cell r="B107">
            <v>591</v>
          </cell>
        </row>
        <row r="108">
          <cell r="B108">
            <v>559</v>
          </cell>
        </row>
        <row r="109">
          <cell r="B109">
            <v>536</v>
          </cell>
        </row>
        <row r="110">
          <cell r="B110">
            <v>500</v>
          </cell>
        </row>
        <row r="111">
          <cell r="B111">
            <v>443</v>
          </cell>
        </row>
        <row r="112">
          <cell r="B112">
            <v>435</v>
          </cell>
        </row>
        <row r="113">
          <cell r="B113">
            <v>418</v>
          </cell>
        </row>
        <row r="114">
          <cell r="B114">
            <v>200</v>
          </cell>
        </row>
        <row r="115">
          <cell r="B115">
            <v>111</v>
          </cell>
        </row>
        <row r="116">
          <cell r="B116">
            <v>74</v>
          </cell>
        </row>
        <row r="117">
          <cell r="B117">
            <v>66</v>
          </cell>
        </row>
        <row r="118">
          <cell r="B118">
            <v>34</v>
          </cell>
        </row>
        <row r="119">
          <cell r="B119">
            <v>19</v>
          </cell>
        </row>
        <row r="120">
          <cell r="B120">
            <v>3</v>
          </cell>
        </row>
        <row r="122">
          <cell r="B122">
            <v>68475267</v>
          </cell>
        </row>
        <row r="123">
          <cell r="B123">
            <v>60194487</v>
          </cell>
        </row>
      </sheetData>
      <sheetData sheetId="2">
        <row r="2">
          <cell r="A2" t="str">
            <v>China</v>
          </cell>
          <cell r="B2">
            <v>143352</v>
          </cell>
        </row>
        <row r="3">
          <cell r="A3" t="str">
            <v>Argentina</v>
          </cell>
          <cell r="B3">
            <v>156077</v>
          </cell>
        </row>
        <row r="4">
          <cell r="A4" t="str">
            <v>Turkey</v>
          </cell>
          <cell r="B4">
            <v>161751</v>
          </cell>
        </row>
        <row r="5">
          <cell r="A5" t="str">
            <v>Netherlands</v>
          </cell>
          <cell r="B5">
            <v>210167</v>
          </cell>
        </row>
        <row r="6">
          <cell r="A6" t="str">
            <v>Greece</v>
          </cell>
          <cell r="B6">
            <v>215152</v>
          </cell>
        </row>
        <row r="7">
          <cell r="A7" t="str">
            <v>Morocco</v>
          </cell>
          <cell r="B7">
            <v>294572</v>
          </cell>
        </row>
        <row r="8">
          <cell r="A8" t="str">
            <v>Egypt</v>
          </cell>
          <cell r="B8">
            <v>454401</v>
          </cell>
        </row>
        <row r="9">
          <cell r="A9" t="str">
            <v>United States of America</v>
          </cell>
          <cell r="B9">
            <v>585788</v>
          </cell>
        </row>
        <row r="10">
          <cell r="A10" t="str">
            <v>South Africa</v>
          </cell>
          <cell r="B10">
            <v>970799</v>
          </cell>
        </row>
        <row r="11">
          <cell r="A11" t="str">
            <v>Spain</v>
          </cell>
          <cell r="B11">
            <v>1298170</v>
          </cell>
        </row>
        <row r="13">
          <cell r="B13">
            <v>127777</v>
          </cell>
        </row>
        <row r="14">
          <cell r="B14">
            <v>106485</v>
          </cell>
        </row>
        <row r="15">
          <cell r="B15">
            <v>88169</v>
          </cell>
        </row>
        <row r="16">
          <cell r="B16">
            <v>70802</v>
          </cell>
        </row>
        <row r="17">
          <cell r="B17">
            <v>55338</v>
          </cell>
        </row>
        <row r="18">
          <cell r="B18">
            <v>44987</v>
          </cell>
        </row>
        <row r="19">
          <cell r="B19">
            <v>41235</v>
          </cell>
        </row>
        <row r="20">
          <cell r="B20">
            <v>38257</v>
          </cell>
        </row>
        <row r="21">
          <cell r="B21">
            <v>37677</v>
          </cell>
        </row>
        <row r="22">
          <cell r="B22">
            <v>36939</v>
          </cell>
        </row>
        <row r="23">
          <cell r="B23">
            <v>34304</v>
          </cell>
        </row>
        <row r="24">
          <cell r="B24">
            <v>32035</v>
          </cell>
        </row>
        <row r="25">
          <cell r="B25">
            <v>31072</v>
          </cell>
        </row>
        <row r="26">
          <cell r="B26">
            <v>30040</v>
          </cell>
        </row>
        <row r="27">
          <cell r="B27">
            <v>26785</v>
          </cell>
        </row>
        <row r="28">
          <cell r="B28">
            <v>25851</v>
          </cell>
        </row>
        <row r="29">
          <cell r="B29">
            <v>25330</v>
          </cell>
        </row>
        <row r="30">
          <cell r="B30">
            <v>24817</v>
          </cell>
        </row>
        <row r="31">
          <cell r="B31">
            <v>21727</v>
          </cell>
        </row>
        <row r="32">
          <cell r="B32">
            <v>21700</v>
          </cell>
        </row>
        <row r="33">
          <cell r="B33">
            <v>19996</v>
          </cell>
        </row>
        <row r="34">
          <cell r="B34">
            <v>18096</v>
          </cell>
        </row>
        <row r="35">
          <cell r="B35">
            <v>16983</v>
          </cell>
        </row>
        <row r="36">
          <cell r="B36">
            <v>15893</v>
          </cell>
        </row>
        <row r="37">
          <cell r="B37">
            <v>15772</v>
          </cell>
        </row>
        <row r="38">
          <cell r="B38">
            <v>15691</v>
          </cell>
        </row>
        <row r="39">
          <cell r="B39">
            <v>14580</v>
          </cell>
        </row>
        <row r="40">
          <cell r="B40">
            <v>11008</v>
          </cell>
        </row>
        <row r="41">
          <cell r="B41">
            <v>10634</v>
          </cell>
        </row>
        <row r="42">
          <cell r="B42">
            <v>10000</v>
          </cell>
        </row>
        <row r="43">
          <cell r="B43">
            <v>9132</v>
          </cell>
        </row>
        <row r="44">
          <cell r="B44">
            <v>8352</v>
          </cell>
        </row>
        <row r="45">
          <cell r="B45">
            <v>7833</v>
          </cell>
        </row>
        <row r="46">
          <cell r="B46">
            <v>7682</v>
          </cell>
        </row>
        <row r="47">
          <cell r="B47">
            <v>6479</v>
          </cell>
        </row>
        <row r="48">
          <cell r="B48">
            <v>6231</v>
          </cell>
        </row>
        <row r="49">
          <cell r="B49">
            <v>4396</v>
          </cell>
        </row>
        <row r="50">
          <cell r="B50">
            <v>3834</v>
          </cell>
        </row>
        <row r="51">
          <cell r="B51">
            <v>3279</v>
          </cell>
        </row>
        <row r="52">
          <cell r="B52">
            <v>2970</v>
          </cell>
        </row>
        <row r="53">
          <cell r="B53">
            <v>2648</v>
          </cell>
        </row>
        <row r="54">
          <cell r="B54">
            <v>2496</v>
          </cell>
        </row>
        <row r="55">
          <cell r="B55">
            <v>2440</v>
          </cell>
        </row>
        <row r="56">
          <cell r="B56">
            <v>1684</v>
          </cell>
        </row>
        <row r="57">
          <cell r="B57">
            <v>1565</v>
          </cell>
        </row>
        <row r="58">
          <cell r="B58">
            <v>1529</v>
          </cell>
        </row>
        <row r="59">
          <cell r="B59">
            <v>1209</v>
          </cell>
        </row>
        <row r="60">
          <cell r="B60">
            <v>1184</v>
          </cell>
        </row>
        <row r="61">
          <cell r="B61">
            <v>1109</v>
          </cell>
        </row>
        <row r="62">
          <cell r="B62">
            <v>961</v>
          </cell>
        </row>
        <row r="63">
          <cell r="B63">
            <v>922</v>
          </cell>
        </row>
        <row r="64">
          <cell r="B64">
            <v>764</v>
          </cell>
        </row>
        <row r="65">
          <cell r="B65">
            <v>695</v>
          </cell>
        </row>
        <row r="66">
          <cell r="B66">
            <v>666</v>
          </cell>
        </row>
        <row r="67">
          <cell r="B67">
            <v>651</v>
          </cell>
        </row>
        <row r="68">
          <cell r="B68">
            <v>644</v>
          </cell>
        </row>
        <row r="69">
          <cell r="B69">
            <v>627</v>
          </cell>
        </row>
        <row r="70">
          <cell r="B70">
            <v>540</v>
          </cell>
        </row>
        <row r="71">
          <cell r="B71">
            <v>445</v>
          </cell>
        </row>
        <row r="72">
          <cell r="B72">
            <v>381</v>
          </cell>
        </row>
        <row r="73">
          <cell r="B73">
            <v>339</v>
          </cell>
        </row>
        <row r="74">
          <cell r="B74">
            <v>320</v>
          </cell>
        </row>
        <row r="75">
          <cell r="B75">
            <v>298</v>
          </cell>
        </row>
        <row r="76">
          <cell r="B76">
            <v>243</v>
          </cell>
        </row>
        <row r="77">
          <cell r="B77">
            <v>219</v>
          </cell>
        </row>
        <row r="78">
          <cell r="B78">
            <v>191</v>
          </cell>
        </row>
        <row r="79">
          <cell r="B79">
            <v>189</v>
          </cell>
        </row>
        <row r="80">
          <cell r="B80">
            <v>178</v>
          </cell>
        </row>
        <row r="81">
          <cell r="B81">
            <v>157</v>
          </cell>
        </row>
        <row r="82">
          <cell r="B82">
            <v>127</v>
          </cell>
        </row>
        <row r="83">
          <cell r="B83">
            <v>118</v>
          </cell>
        </row>
        <row r="84">
          <cell r="B84">
            <v>106</v>
          </cell>
        </row>
        <row r="85">
          <cell r="B85">
            <v>104</v>
          </cell>
        </row>
        <row r="86">
          <cell r="B86">
            <v>102</v>
          </cell>
        </row>
        <row r="87">
          <cell r="B87">
            <v>88</v>
          </cell>
        </row>
        <row r="88">
          <cell r="B88">
            <v>77</v>
          </cell>
        </row>
        <row r="89">
          <cell r="B89">
            <v>65</v>
          </cell>
        </row>
        <row r="90">
          <cell r="B90">
            <v>62</v>
          </cell>
        </row>
        <row r="91">
          <cell r="B91">
            <v>57</v>
          </cell>
        </row>
        <row r="92">
          <cell r="B92">
            <v>57</v>
          </cell>
        </row>
        <row r="93">
          <cell r="B93">
            <v>53</v>
          </cell>
        </row>
        <row r="94">
          <cell r="B94">
            <v>45</v>
          </cell>
        </row>
        <row r="95">
          <cell r="B95">
            <v>35</v>
          </cell>
        </row>
        <row r="96">
          <cell r="B96">
            <v>30</v>
          </cell>
        </row>
        <row r="97">
          <cell r="B97">
            <v>28</v>
          </cell>
        </row>
        <row r="98">
          <cell r="B98">
            <v>25</v>
          </cell>
        </row>
        <row r="99">
          <cell r="B99">
            <v>23</v>
          </cell>
        </row>
        <row r="100">
          <cell r="B100">
            <v>21</v>
          </cell>
        </row>
        <row r="101">
          <cell r="B101">
            <v>17</v>
          </cell>
        </row>
        <row r="102">
          <cell r="B102">
            <v>16</v>
          </cell>
        </row>
        <row r="103">
          <cell r="B103">
            <v>13</v>
          </cell>
        </row>
        <row r="104">
          <cell r="B104">
            <v>13</v>
          </cell>
        </row>
        <row r="105">
          <cell r="B105">
            <v>13</v>
          </cell>
        </row>
        <row r="106">
          <cell r="B106">
            <v>11</v>
          </cell>
        </row>
        <row r="107">
          <cell r="B107">
            <v>11</v>
          </cell>
        </row>
        <row r="108">
          <cell r="B108">
            <v>10</v>
          </cell>
        </row>
        <row r="109">
          <cell r="B109">
            <v>8</v>
          </cell>
        </row>
        <row r="110">
          <cell r="B110">
            <v>7</v>
          </cell>
        </row>
        <row r="111">
          <cell r="B111">
            <v>6</v>
          </cell>
        </row>
        <row r="112">
          <cell r="B112">
            <v>6</v>
          </cell>
        </row>
        <row r="113">
          <cell r="B113">
            <v>5</v>
          </cell>
        </row>
        <row r="114">
          <cell r="B114">
            <v>4</v>
          </cell>
        </row>
        <row r="115">
          <cell r="B115">
            <v>4</v>
          </cell>
        </row>
        <row r="116">
          <cell r="B116">
            <v>4</v>
          </cell>
        </row>
        <row r="117">
          <cell r="B117">
            <v>4</v>
          </cell>
        </row>
        <row r="118">
          <cell r="B118">
            <v>3</v>
          </cell>
        </row>
        <row r="119">
          <cell r="B119">
            <v>3</v>
          </cell>
        </row>
        <row r="120">
          <cell r="B120">
            <v>3</v>
          </cell>
        </row>
        <row r="121">
          <cell r="B121">
            <v>1</v>
          </cell>
        </row>
        <row r="122">
          <cell r="B122">
            <v>1</v>
          </cell>
        </row>
        <row r="124">
          <cell r="B124">
            <v>5647077</v>
          </cell>
        </row>
        <row r="125">
          <cell r="B125">
            <v>5061289</v>
          </cell>
        </row>
      </sheetData>
      <sheetData sheetId="3">
        <row r="2">
          <cell r="A2" t="str">
            <v>Turkey</v>
          </cell>
          <cell r="B2">
            <v>95679</v>
          </cell>
        </row>
        <row r="3">
          <cell r="A3" t="str">
            <v>Australia</v>
          </cell>
          <cell r="B3">
            <v>102711</v>
          </cell>
        </row>
        <row r="4">
          <cell r="A4" t="str">
            <v>Italy</v>
          </cell>
          <cell r="B4">
            <v>106795</v>
          </cell>
        </row>
        <row r="5">
          <cell r="A5" t="str">
            <v>Greece</v>
          </cell>
          <cell r="B5">
            <v>143026</v>
          </cell>
        </row>
        <row r="6">
          <cell r="A6" t="str">
            <v>Morocco</v>
          </cell>
          <cell r="B6">
            <v>195712</v>
          </cell>
        </row>
        <row r="7">
          <cell r="A7" t="str">
            <v>Netherlands</v>
          </cell>
          <cell r="B7">
            <v>213184</v>
          </cell>
        </row>
        <row r="8">
          <cell r="A8" t="str">
            <v>Egypt</v>
          </cell>
          <cell r="B8">
            <v>238935</v>
          </cell>
        </row>
        <row r="9">
          <cell r="A9" t="str">
            <v>South Africa</v>
          </cell>
          <cell r="B9">
            <v>434848</v>
          </cell>
        </row>
        <row r="10">
          <cell r="A10" t="str">
            <v>United States of America</v>
          </cell>
          <cell r="B10">
            <v>437537</v>
          </cell>
        </row>
        <row r="11">
          <cell r="A11" t="str">
            <v>Spain</v>
          </cell>
          <cell r="B11">
            <v>1236920</v>
          </cell>
        </row>
        <row r="13">
          <cell r="B13">
            <v>71734</v>
          </cell>
        </row>
        <row r="14">
          <cell r="B14">
            <v>58272</v>
          </cell>
        </row>
        <row r="15">
          <cell r="B15">
            <v>35921</v>
          </cell>
        </row>
        <row r="16">
          <cell r="B16">
            <v>33346</v>
          </cell>
        </row>
        <row r="17">
          <cell r="B17">
            <v>32417</v>
          </cell>
        </row>
        <row r="18">
          <cell r="B18">
            <v>31374</v>
          </cell>
        </row>
        <row r="19">
          <cell r="B19">
            <v>29432</v>
          </cell>
        </row>
        <row r="20">
          <cell r="B20">
            <v>27355</v>
          </cell>
        </row>
        <row r="21">
          <cell r="B21">
            <v>22060</v>
          </cell>
        </row>
        <row r="22">
          <cell r="B22">
            <v>19646</v>
          </cell>
        </row>
        <row r="23">
          <cell r="B23">
            <v>19118</v>
          </cell>
        </row>
        <row r="24">
          <cell r="B24">
            <v>17996</v>
          </cell>
        </row>
        <row r="25">
          <cell r="B25">
            <v>17799</v>
          </cell>
        </row>
        <row r="26">
          <cell r="B26">
            <v>14446</v>
          </cell>
        </row>
        <row r="27">
          <cell r="B27">
            <v>13946</v>
          </cell>
        </row>
        <row r="28">
          <cell r="B28">
            <v>13682</v>
          </cell>
        </row>
        <row r="29">
          <cell r="B29">
            <v>11200</v>
          </cell>
        </row>
        <row r="30">
          <cell r="B30">
            <v>9882</v>
          </cell>
        </row>
        <row r="31">
          <cell r="B31">
            <v>9509</v>
          </cell>
        </row>
        <row r="32">
          <cell r="B32">
            <v>8618</v>
          </cell>
        </row>
        <row r="33">
          <cell r="B33">
            <v>8554</v>
          </cell>
        </row>
        <row r="34">
          <cell r="B34">
            <v>8041</v>
          </cell>
        </row>
        <row r="35">
          <cell r="B35">
            <v>7662</v>
          </cell>
        </row>
        <row r="36">
          <cell r="B36">
            <v>7628</v>
          </cell>
        </row>
        <row r="37">
          <cell r="B37">
            <v>7201</v>
          </cell>
        </row>
        <row r="38">
          <cell r="B38">
            <v>6915</v>
          </cell>
        </row>
        <row r="39">
          <cell r="B39">
            <v>6564</v>
          </cell>
        </row>
        <row r="40">
          <cell r="B40">
            <v>5367</v>
          </cell>
        </row>
        <row r="41">
          <cell r="B41">
            <v>5133</v>
          </cell>
        </row>
        <row r="42">
          <cell r="B42">
            <v>4520</v>
          </cell>
        </row>
        <row r="43">
          <cell r="B43">
            <v>3807</v>
          </cell>
        </row>
        <row r="44">
          <cell r="B44">
            <v>3602</v>
          </cell>
        </row>
        <row r="45">
          <cell r="B45">
            <v>3521</v>
          </cell>
        </row>
        <row r="46">
          <cell r="B46">
            <v>3108</v>
          </cell>
        </row>
        <row r="47">
          <cell r="B47">
            <v>2886</v>
          </cell>
        </row>
        <row r="48">
          <cell r="B48">
            <v>2050</v>
          </cell>
        </row>
        <row r="49">
          <cell r="B49">
            <v>2000</v>
          </cell>
        </row>
        <row r="50">
          <cell r="B50">
            <v>1994</v>
          </cell>
        </row>
        <row r="51">
          <cell r="B51">
            <v>1647</v>
          </cell>
        </row>
        <row r="52">
          <cell r="B52">
            <v>1362</v>
          </cell>
        </row>
        <row r="53">
          <cell r="B53">
            <v>1335</v>
          </cell>
        </row>
        <row r="54">
          <cell r="B54">
            <v>1304</v>
          </cell>
        </row>
        <row r="55">
          <cell r="B55">
            <v>1243</v>
          </cell>
        </row>
        <row r="56">
          <cell r="B56">
            <v>891</v>
          </cell>
        </row>
        <row r="57">
          <cell r="B57">
            <v>796</v>
          </cell>
        </row>
        <row r="58">
          <cell r="B58">
            <v>791</v>
          </cell>
        </row>
        <row r="59">
          <cell r="B59">
            <v>768</v>
          </cell>
        </row>
        <row r="60">
          <cell r="B60">
            <v>588</v>
          </cell>
        </row>
        <row r="61">
          <cell r="B61">
            <v>495</v>
          </cell>
        </row>
        <row r="62">
          <cell r="B62">
            <v>488</v>
          </cell>
        </row>
        <row r="63">
          <cell r="B63">
            <v>487</v>
          </cell>
        </row>
        <row r="64">
          <cell r="B64">
            <v>475</v>
          </cell>
        </row>
        <row r="65">
          <cell r="B65">
            <v>440</v>
          </cell>
        </row>
        <row r="66">
          <cell r="B66">
            <v>439</v>
          </cell>
        </row>
        <row r="67">
          <cell r="B67">
            <v>429</v>
          </cell>
        </row>
        <row r="68">
          <cell r="B68">
            <v>334</v>
          </cell>
        </row>
        <row r="69">
          <cell r="B69">
            <v>324</v>
          </cell>
        </row>
        <row r="70">
          <cell r="B70">
            <v>267</v>
          </cell>
        </row>
        <row r="71">
          <cell r="B71">
            <v>246</v>
          </cell>
        </row>
        <row r="72">
          <cell r="B72">
            <v>240</v>
          </cell>
        </row>
        <row r="73">
          <cell r="B73">
            <v>209</v>
          </cell>
        </row>
        <row r="74">
          <cell r="B74">
            <v>196</v>
          </cell>
        </row>
        <row r="75">
          <cell r="B75">
            <v>152</v>
          </cell>
        </row>
        <row r="76">
          <cell r="B76">
            <v>151</v>
          </cell>
        </row>
        <row r="77">
          <cell r="B77">
            <v>130</v>
          </cell>
        </row>
        <row r="78">
          <cell r="B78">
            <v>127</v>
          </cell>
        </row>
        <row r="79">
          <cell r="B79">
            <v>108</v>
          </cell>
        </row>
        <row r="80">
          <cell r="B80">
            <v>97</v>
          </cell>
        </row>
        <row r="81">
          <cell r="B81">
            <v>87</v>
          </cell>
        </row>
        <row r="82">
          <cell r="B82">
            <v>85</v>
          </cell>
        </row>
        <row r="83">
          <cell r="B83">
            <v>79</v>
          </cell>
        </row>
        <row r="84">
          <cell r="B84">
            <v>74</v>
          </cell>
        </row>
        <row r="85">
          <cell r="B85">
            <v>72</v>
          </cell>
        </row>
        <row r="86">
          <cell r="B86">
            <v>71</v>
          </cell>
        </row>
        <row r="87">
          <cell r="B87">
            <v>60</v>
          </cell>
        </row>
        <row r="88">
          <cell r="B88">
            <v>41</v>
          </cell>
        </row>
        <row r="89">
          <cell r="B89">
            <v>39</v>
          </cell>
        </row>
        <row r="90">
          <cell r="B90">
            <v>37</v>
          </cell>
        </row>
        <row r="91">
          <cell r="B91">
            <v>33</v>
          </cell>
        </row>
        <row r="92">
          <cell r="B92">
            <v>31</v>
          </cell>
        </row>
        <row r="93">
          <cell r="B93">
            <v>31</v>
          </cell>
        </row>
        <row r="94">
          <cell r="B94">
            <v>29</v>
          </cell>
        </row>
        <row r="95">
          <cell r="B95">
            <v>25</v>
          </cell>
        </row>
        <row r="96">
          <cell r="B96">
            <v>24</v>
          </cell>
        </row>
        <row r="97">
          <cell r="B97">
            <v>24</v>
          </cell>
        </row>
        <row r="98">
          <cell r="B98">
            <v>23</v>
          </cell>
        </row>
        <row r="99">
          <cell r="B99">
            <v>23</v>
          </cell>
        </row>
        <row r="100">
          <cell r="B100">
            <v>22</v>
          </cell>
        </row>
        <row r="101">
          <cell r="B101">
            <v>13</v>
          </cell>
        </row>
        <row r="102">
          <cell r="B102">
            <v>12</v>
          </cell>
        </row>
        <row r="103">
          <cell r="B103">
            <v>11</v>
          </cell>
        </row>
        <row r="104">
          <cell r="B104">
            <v>8</v>
          </cell>
        </row>
        <row r="105">
          <cell r="B105">
            <v>7</v>
          </cell>
        </row>
        <row r="106">
          <cell r="B106">
            <v>6</v>
          </cell>
        </row>
        <row r="107">
          <cell r="B107">
            <v>6</v>
          </cell>
        </row>
        <row r="108">
          <cell r="B108">
            <v>4</v>
          </cell>
        </row>
        <row r="109">
          <cell r="B109">
            <v>4</v>
          </cell>
        </row>
        <row r="110">
          <cell r="B110">
            <v>4</v>
          </cell>
        </row>
        <row r="111">
          <cell r="B111">
            <v>4</v>
          </cell>
        </row>
        <row r="112">
          <cell r="B112">
            <v>3</v>
          </cell>
        </row>
        <row r="113">
          <cell r="B113">
            <v>3</v>
          </cell>
        </row>
        <row r="114">
          <cell r="B114">
            <v>3</v>
          </cell>
        </row>
        <row r="115">
          <cell r="B115">
            <v>3</v>
          </cell>
        </row>
        <row r="116">
          <cell r="B116">
            <v>3</v>
          </cell>
        </row>
        <row r="117">
          <cell r="B117">
            <v>2</v>
          </cell>
        </row>
        <row r="118">
          <cell r="B118">
            <v>1</v>
          </cell>
        </row>
        <row r="119">
          <cell r="B119">
            <v>1</v>
          </cell>
        </row>
        <row r="120">
          <cell r="B120">
            <v>1</v>
          </cell>
        </row>
        <row r="121">
          <cell r="B121">
            <v>1</v>
          </cell>
        </row>
        <row r="122">
          <cell r="B122">
            <v>1</v>
          </cell>
        </row>
        <row r="124">
          <cell r="B124">
            <v>3811223</v>
          </cell>
        </row>
        <row r="125">
          <cell r="B125">
            <v>3373686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9"/>
  <sheetViews>
    <sheetView tabSelected="1" zoomScalePageLayoutView="0" workbookViewId="0" topLeftCell="A1">
      <selection activeCell="N40" sqref="N40"/>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6" t="s">
        <v>11</v>
      </c>
      <c r="B1" s="26"/>
      <c r="C1" s="26"/>
      <c r="D1" s="26"/>
      <c r="E1" s="26"/>
      <c r="F1" s="26"/>
      <c r="G1" s="26"/>
      <c r="H1" s="26"/>
      <c r="I1" s="26"/>
      <c r="J1" s="26"/>
      <c r="K1" s="26"/>
      <c r="L1" s="26"/>
    </row>
    <row r="2" spans="1:7" ht="15.75">
      <c r="A2" s="3"/>
      <c r="B2" s="3"/>
      <c r="C2" s="3"/>
      <c r="D2" s="3"/>
      <c r="E2" s="4"/>
      <c r="F2" s="4"/>
      <c r="G2" s="4"/>
    </row>
    <row r="3" spans="1:12" ht="25.5" customHeight="1">
      <c r="A3" s="27" t="s">
        <v>12</v>
      </c>
      <c r="B3" s="28"/>
      <c r="C3" s="28"/>
      <c r="D3" s="28"/>
      <c r="F3" s="29" t="s">
        <v>13</v>
      </c>
      <c r="G3" s="30"/>
      <c r="H3" s="30"/>
      <c r="I3" s="30"/>
      <c r="J3" s="30"/>
      <c r="K3" s="30"/>
      <c r="L3" s="30"/>
    </row>
    <row r="4" spans="1:4" ht="12.75">
      <c r="A4" s="5" t="s">
        <v>0</v>
      </c>
      <c r="B4" s="6" t="s">
        <v>1</v>
      </c>
      <c r="C4" s="7" t="s">
        <v>2</v>
      </c>
      <c r="D4" s="7" t="s">
        <v>3</v>
      </c>
    </row>
    <row r="5" spans="1:4" ht="12.75">
      <c r="A5" s="8"/>
      <c r="B5" s="31" t="s">
        <v>4</v>
      </c>
      <c r="C5" s="32"/>
      <c r="D5" s="9" t="s">
        <v>5</v>
      </c>
    </row>
    <row r="6" spans="1:4" ht="12.75">
      <c r="A6" s="10" t="str">
        <f>'[1]Oranges'!A2</f>
        <v>Algeria</v>
      </c>
      <c r="B6" s="11">
        <f>'[1]Oranges'!B2</f>
        <v>626.091</v>
      </c>
      <c r="C6" s="11" t="str">
        <f>'[1]Oranges'!C2</f>
        <v>nd</v>
      </c>
      <c r="D6" s="11" t="str">
        <f>'[1]Oranges'!D2</f>
        <v>nd</v>
      </c>
    </row>
    <row r="7" spans="1:4" ht="12.75">
      <c r="A7" s="10" t="str">
        <f>'[1]Oranges'!A3</f>
        <v>Antigua and Barbuda</v>
      </c>
      <c r="B7" s="11" t="str">
        <f>'[1]Oranges'!B3</f>
        <v>nd</v>
      </c>
      <c r="C7" s="11" t="str">
        <f>'[1]Oranges'!C3</f>
        <v>nd</v>
      </c>
      <c r="D7" s="11" t="str">
        <f>'[1]Oranges'!D3</f>
        <v>nd</v>
      </c>
    </row>
    <row r="8" spans="1:4" ht="12.75">
      <c r="A8" s="10" t="str">
        <f>'[1]Oranges'!A4</f>
        <v>Australia</v>
      </c>
      <c r="B8" s="11">
        <f>'[1]Oranges'!B4</f>
        <v>347.724</v>
      </c>
      <c r="C8" s="11">
        <f>'[1]Oranges'!C4</f>
        <v>106.485</v>
      </c>
      <c r="D8" s="11">
        <f>'[1]Oranges'!D4</f>
        <v>102711</v>
      </c>
    </row>
    <row r="9" spans="1:4" ht="12.75">
      <c r="A9" s="10" t="str">
        <f>'[1]Oranges'!A5</f>
        <v>Bahamas</v>
      </c>
      <c r="B9" s="11" t="str">
        <f>'[1]Oranges'!B5</f>
        <v>nd</v>
      </c>
      <c r="C9" s="11" t="str">
        <f>'[1]Oranges'!C5</f>
        <v>nd</v>
      </c>
      <c r="D9" s="11" t="str">
        <f>'[1]Oranges'!D5</f>
        <v>nd</v>
      </c>
    </row>
    <row r="10" spans="1:4" ht="12.75">
      <c r="A10" s="10" t="str">
        <f>'[1]Oranges'!A6</f>
        <v>Barbados</v>
      </c>
      <c r="B10" s="11" t="str">
        <f>'[1]Oranges'!B6</f>
        <v>nd</v>
      </c>
      <c r="C10" s="11" t="str">
        <f>'[1]Oranges'!C6</f>
        <v>nd</v>
      </c>
      <c r="D10" s="11">
        <f>'[1]Oranges'!D6</f>
        <v>1</v>
      </c>
    </row>
    <row r="11" spans="1:4" ht="12.75">
      <c r="A11" s="10" t="str">
        <f>'[1]Oranges'!A7</f>
        <v>Belize</v>
      </c>
      <c r="B11" s="11">
        <f>'[1]Oranges'!B7</f>
        <v>225.331</v>
      </c>
      <c r="C11" s="11">
        <f>'[1]Oranges'!C7</f>
        <v>0.695</v>
      </c>
      <c r="D11" s="11">
        <f>'[1]Oranges'!D7</f>
        <v>267</v>
      </c>
    </row>
    <row r="12" spans="1:4" ht="12.75">
      <c r="A12" s="10" t="str">
        <f>'[1]Oranges'!A8</f>
        <v>Bermuda</v>
      </c>
      <c r="B12" s="11" t="str">
        <f>'[1]Oranges'!B8</f>
        <v>nd</v>
      </c>
      <c r="C12" s="11" t="str">
        <f>'[1]Oranges'!C8</f>
        <v>nd</v>
      </c>
      <c r="D12" s="11" t="str">
        <f>'[1]Oranges'!D8</f>
        <v>nd</v>
      </c>
    </row>
    <row r="13" spans="1:4" ht="12.75">
      <c r="A13" s="10" t="str">
        <f>'[1]Oranges'!A9</f>
        <v>Cayman Islands</v>
      </c>
      <c r="B13" s="11" t="str">
        <f>'[1]Oranges'!B9</f>
        <v>nd</v>
      </c>
      <c r="C13" s="11" t="str">
        <f>'[1]Oranges'!C9</f>
        <v>nd</v>
      </c>
      <c r="D13" s="11" t="str">
        <f>'[1]Oranges'!D9</f>
        <v>nd</v>
      </c>
    </row>
    <row r="14" spans="1:4" ht="12.75">
      <c r="A14" s="10" t="str">
        <f>'[1]Oranges'!A10</f>
        <v>Chile</v>
      </c>
      <c r="B14" s="11">
        <f>'[1]Oranges'!B10</f>
        <v>135</v>
      </c>
      <c r="C14" s="11">
        <f>'[1]Oranges'!C10</f>
        <v>41.235</v>
      </c>
      <c r="D14" s="11">
        <f>'[1]Oranges'!D10</f>
        <v>29432</v>
      </c>
    </row>
    <row r="15" spans="1:4" ht="12.75">
      <c r="A15" s="10" t="str">
        <f>'[1]Oranges'!A11</f>
        <v>Colombia</v>
      </c>
      <c r="B15" s="11">
        <f>'[1]Oranges'!B11</f>
        <v>332.114</v>
      </c>
      <c r="C15" s="11">
        <f>'[1]Oranges'!C11</f>
        <v>15.691</v>
      </c>
      <c r="D15" s="11">
        <f>'[1]Oranges'!D11</f>
        <v>3807</v>
      </c>
    </row>
    <row r="16" spans="1:4" ht="12.75">
      <c r="A16" s="10" t="str">
        <f>'[1]Oranges'!A12</f>
        <v>Costa Rica</v>
      </c>
      <c r="B16" s="11">
        <f>'[1]Oranges'!B12</f>
        <v>350</v>
      </c>
      <c r="C16" s="11">
        <f>'[1]Oranges'!C12</f>
        <v>2.496</v>
      </c>
      <c r="D16" s="11">
        <f>'[1]Oranges'!D12</f>
        <v>209</v>
      </c>
    </row>
    <row r="17" spans="1:4" ht="12.75">
      <c r="A17" s="10" t="str">
        <f>'[1]Oranges'!A13</f>
        <v>Cyprus</v>
      </c>
      <c r="B17" s="11">
        <f>'[1]Oranges'!B13</f>
        <v>42.11</v>
      </c>
      <c r="C17" s="11">
        <f>'[1]Oranges'!C13</f>
        <v>7.833</v>
      </c>
      <c r="D17" s="11">
        <f>'[1]Oranges'!D13</f>
        <v>5133</v>
      </c>
    </row>
    <row r="18" spans="1:4" ht="12.75">
      <c r="A18" s="10" t="str">
        <f>'[1]Oranges'!A14</f>
        <v>Dominica</v>
      </c>
      <c r="B18" s="11">
        <f>'[1]Oranges'!B14</f>
        <v>7.307</v>
      </c>
      <c r="C18" s="11">
        <f>'[1]Oranges'!C14</f>
        <v>0.445</v>
      </c>
      <c r="D18" s="11">
        <f>'[1]Oranges'!D14</f>
        <v>487</v>
      </c>
    </row>
    <row r="19" spans="1:4" ht="12.75">
      <c r="A19" s="10" t="str">
        <f>'[1]Oranges'!A15</f>
        <v>Dominican Republic</v>
      </c>
      <c r="B19" s="11">
        <f>'[1]Oranges'!B15</f>
        <v>128.8</v>
      </c>
      <c r="C19" s="11">
        <f>'[1]Oranges'!C15</f>
        <v>0.627</v>
      </c>
      <c r="D19" s="11">
        <f>'[1]Oranges'!D15</f>
        <v>488</v>
      </c>
    </row>
    <row r="20" spans="1:4" ht="12.75">
      <c r="A20" s="10" t="str">
        <f>'[1]Oranges'!A16</f>
        <v>Ecuador</v>
      </c>
      <c r="B20" s="11">
        <f>'[1]Oranges'!B16</f>
        <v>49.088</v>
      </c>
      <c r="C20" s="11">
        <f>'[1]Oranges'!C16</f>
        <v>1.184</v>
      </c>
      <c r="D20" s="11">
        <f>'[1]Oranges'!D16</f>
        <v>87</v>
      </c>
    </row>
    <row r="21" spans="1:4" ht="12.75">
      <c r="A21" s="10" t="str">
        <f>'[1]Oranges'!A17</f>
        <v>El Salvador</v>
      </c>
      <c r="B21" s="11">
        <f>'[1]Oranges'!B17</f>
        <v>73.132</v>
      </c>
      <c r="C21" s="11">
        <f>'[1]Oranges'!C17</f>
        <v>0.339</v>
      </c>
      <c r="D21" s="11">
        <f>'[1]Oranges'!D17</f>
        <v>31</v>
      </c>
    </row>
    <row r="22" spans="1:4" ht="12.75">
      <c r="A22" s="10" t="str">
        <f>'[1]Oranges'!A18</f>
        <v>Greece</v>
      </c>
      <c r="B22" s="11">
        <f>'[1]Oranges'!B18</f>
        <v>800</v>
      </c>
      <c r="C22" s="11">
        <f>'[1]Oranges'!C18</f>
        <v>215.152</v>
      </c>
      <c r="D22" s="11">
        <f>'[1]Oranges'!D18</f>
        <v>143026</v>
      </c>
    </row>
    <row r="23" spans="1:4" ht="12.75">
      <c r="A23" s="10" t="str">
        <f>'[1]Oranges'!A19</f>
        <v>Grenada</v>
      </c>
      <c r="B23" s="11">
        <f>'[1]Oranges'!B19</f>
        <v>1.071</v>
      </c>
      <c r="C23" s="11" t="str">
        <f>'[1]Oranges'!C19</f>
        <v>nd</v>
      </c>
      <c r="D23" s="11" t="str">
        <f>'[1]Oranges'!D19</f>
        <v>nd</v>
      </c>
    </row>
    <row r="24" spans="1:4" ht="12.75">
      <c r="A24" s="10" t="str">
        <f>'[1]Oranges'!A20</f>
        <v>Guadeloupe</v>
      </c>
      <c r="B24" s="11">
        <f>'[1]Oranges'!B20</f>
        <v>2.279</v>
      </c>
      <c r="C24" s="11" t="str">
        <f>'[1]Oranges'!C20</f>
        <v>nd</v>
      </c>
      <c r="D24" s="11" t="str">
        <f>'[1]Oranges'!D20</f>
        <v>nd</v>
      </c>
    </row>
    <row r="25" spans="1:4" ht="12.75">
      <c r="A25" s="10" t="str">
        <f>'[1]Oranges'!A21</f>
        <v>Guatemala</v>
      </c>
      <c r="B25" s="11">
        <f>'[1]Oranges'!B21</f>
        <v>132.018</v>
      </c>
      <c r="C25" s="11">
        <f>'[1]Oranges'!C21</f>
        <v>0.191</v>
      </c>
      <c r="D25" s="11">
        <f>'[1]Oranges'!D21</f>
        <v>31</v>
      </c>
    </row>
    <row r="26" spans="1:4" ht="12.75">
      <c r="A26" s="10" t="str">
        <f>'[1]Oranges'!A22</f>
        <v>Guyana</v>
      </c>
      <c r="B26" s="11">
        <f>'[1]Oranges'!B22</f>
        <v>5.717</v>
      </c>
      <c r="C26" s="11">
        <f>'[1]Oranges'!C22</f>
        <v>0.106</v>
      </c>
      <c r="D26" s="11">
        <f>'[1]Oranges'!D22</f>
        <v>24</v>
      </c>
    </row>
    <row r="27" spans="1:5" ht="12.75">
      <c r="A27" s="10" t="str">
        <f>'[1]Oranges'!A23</f>
        <v>Haiti</v>
      </c>
      <c r="B27" s="11">
        <f>'[1]Oranges'!B23</f>
        <v>41.249</v>
      </c>
      <c r="C27" s="11" t="str">
        <f>'[1]Oranges'!C23</f>
        <v>nd</v>
      </c>
      <c r="D27" s="11" t="str">
        <f>'[1]Oranges'!D23</f>
        <v>nd</v>
      </c>
      <c r="E27" s="1"/>
    </row>
    <row r="28" spans="1:4" ht="12.75">
      <c r="A28" s="10" t="str">
        <f>'[1]Oranges'!A24</f>
        <v>Honduras</v>
      </c>
      <c r="B28" s="11">
        <f>'[1]Oranges'!B24</f>
        <v>270.096</v>
      </c>
      <c r="C28" s="11">
        <f>'[1]Oranges'!C24</f>
        <v>55.338</v>
      </c>
      <c r="D28" s="11">
        <f>'[1]Oranges'!D24</f>
        <v>2886</v>
      </c>
    </row>
    <row r="29" spans="1:4" ht="12.75">
      <c r="A29" s="10" t="str">
        <f>'[1]Oranges'!A25</f>
        <v>Israel</v>
      </c>
      <c r="B29" s="11">
        <f>'[1]Oranges'!B25</f>
        <v>136.124</v>
      </c>
      <c r="C29" s="11">
        <f>'[1]Oranges'!C25</f>
        <v>19.996</v>
      </c>
      <c r="D29" s="11">
        <f>'[1]Oranges'!D25</f>
        <v>17996</v>
      </c>
    </row>
    <row r="30" spans="1:4" ht="12.75">
      <c r="A30" s="10" t="str">
        <f>'[1]Oranges'!A26</f>
        <v>Italy</v>
      </c>
      <c r="B30" s="11">
        <f>'[1]Oranges'!B26</f>
        <v>2359.4</v>
      </c>
      <c r="C30" s="11">
        <f>'[1]Oranges'!C26</f>
        <v>127.777</v>
      </c>
      <c r="D30" s="11">
        <f>'[1]Oranges'!D26</f>
        <v>106795</v>
      </c>
    </row>
    <row r="31" spans="1:4" ht="12.75">
      <c r="A31" s="10" t="str">
        <f>'[1]Oranges'!A27</f>
        <v>Jamaica</v>
      </c>
      <c r="B31" s="11">
        <f>'[1]Oranges'!B27</f>
        <v>173.436</v>
      </c>
      <c r="C31" s="11">
        <f>'[1]Oranges'!C27</f>
        <v>1.565</v>
      </c>
      <c r="D31" s="11">
        <f>'[1]Oranges'!D27</f>
        <v>791</v>
      </c>
    </row>
    <row r="32" spans="1:4" ht="12.75">
      <c r="A32" s="10" t="str">
        <f>'[1]Oranges'!A28</f>
        <v>Martinique</v>
      </c>
      <c r="B32" s="11">
        <f>'[1]Oranges'!B28</f>
        <v>0.536</v>
      </c>
      <c r="C32" s="11" t="str">
        <f>'[1]Oranges'!C28</f>
        <v>nd</v>
      </c>
      <c r="D32" s="11" t="str">
        <f>'[1]Oranges'!D28</f>
        <v>nd</v>
      </c>
    </row>
    <row r="33" spans="1:4" ht="12.75">
      <c r="A33" s="10" t="str">
        <f>'[1]Oranges'!A29</f>
        <v>Mexico</v>
      </c>
      <c r="B33" s="11">
        <f>'[1]Oranges'!B29</f>
        <v>4193.48</v>
      </c>
      <c r="C33" s="11">
        <f>'[1]Oranges'!C29</f>
        <v>21.7</v>
      </c>
      <c r="D33" s="11">
        <f>'[1]Oranges'!D29</f>
        <v>6915</v>
      </c>
    </row>
    <row r="34" spans="1:4" ht="12.75">
      <c r="A34" s="10" t="str">
        <f>'[1]Oranges'!A30</f>
        <v>Montserrat</v>
      </c>
      <c r="B34" s="11" t="str">
        <f>'[1]Oranges'!B30</f>
        <v>nd</v>
      </c>
      <c r="C34" s="11" t="str">
        <f>'[1]Oranges'!C30</f>
        <v>nd</v>
      </c>
      <c r="D34" s="11" t="str">
        <f>'[1]Oranges'!D30</f>
        <v>nd</v>
      </c>
    </row>
    <row r="35" spans="1:4" ht="12.75">
      <c r="A35" s="10" t="str">
        <f>'[1]Oranges'!A31</f>
        <v>Morocco</v>
      </c>
      <c r="B35" s="11">
        <f>'[1]Oranges'!B31</f>
        <v>1200</v>
      </c>
      <c r="C35" s="11">
        <f>'[1]Oranges'!C31</f>
        <v>294.572</v>
      </c>
      <c r="D35" s="11">
        <f>'[1]Oranges'!D31</f>
        <v>195712</v>
      </c>
    </row>
    <row r="36" spans="1:4" ht="12.75">
      <c r="A36" s="10" t="str">
        <f>'[1]Oranges'!A32</f>
        <v>Panama</v>
      </c>
      <c r="B36" s="11">
        <f>'[1]Oranges'!B32</f>
        <v>49.139</v>
      </c>
      <c r="C36" s="11">
        <f>'[1]Oranges'!C32</f>
        <v>0.219</v>
      </c>
      <c r="D36" s="11">
        <f>'[1]Oranges'!D32</f>
        <v>97</v>
      </c>
    </row>
    <row r="37" spans="1:4" ht="12.75">
      <c r="A37" s="10" t="str">
        <f>'[1]Oranges'!A33</f>
        <v>Peru</v>
      </c>
      <c r="B37" s="11">
        <f>'[1]Oranges'!B33</f>
        <v>377.674</v>
      </c>
      <c r="C37" s="11">
        <f>'[1]Oranges'!C33</f>
        <v>14.58</v>
      </c>
      <c r="D37" s="11">
        <f>'[1]Oranges'!D33</f>
        <v>7201</v>
      </c>
    </row>
    <row r="38" spans="1:4" ht="12.75">
      <c r="A38" s="10" t="str">
        <f>'[1]Oranges'!A34</f>
        <v>South Africa</v>
      </c>
      <c r="B38" s="11">
        <f>'[1]Oranges'!B34</f>
        <v>1445.3</v>
      </c>
      <c r="C38" s="11">
        <f>'[1]Oranges'!C34</f>
        <v>970.799</v>
      </c>
      <c r="D38" s="11">
        <f>'[1]Oranges'!D34</f>
        <v>434848</v>
      </c>
    </row>
    <row r="39" spans="1:4" ht="12.75">
      <c r="A39" s="10" t="str">
        <f>'[1]Oranges'!A35</f>
        <v>Spain</v>
      </c>
      <c r="B39" s="11">
        <f>'[1]Oranges'!B35</f>
        <v>2617.7</v>
      </c>
      <c r="C39" s="11">
        <f>'[1]Oranges'!C35</f>
        <v>1298.17</v>
      </c>
      <c r="D39" s="11">
        <f>'[1]Oranges'!D35</f>
        <v>1236920</v>
      </c>
    </row>
    <row r="40" spans="1:4" ht="12.75">
      <c r="A40" s="10" t="str">
        <f>'[1]Oranges'!A36</f>
        <v>St. Kitts and Nevis</v>
      </c>
      <c r="B40" s="11" t="str">
        <f>'[1]Oranges'!B36</f>
        <v>nd</v>
      </c>
      <c r="C40" s="11" t="str">
        <f>'[1]Oranges'!C36</f>
        <v>nd</v>
      </c>
      <c r="D40" s="11" t="str">
        <f>'[1]Oranges'!D36</f>
        <v>nd</v>
      </c>
    </row>
    <row r="41" spans="1:4" ht="12.75">
      <c r="A41" s="10" t="str">
        <f>'[1]Oranges'!A37</f>
        <v>St. Lucia</v>
      </c>
      <c r="B41" s="11" t="str">
        <f>'[1]Oranges'!B37</f>
        <v>nd</v>
      </c>
      <c r="C41" s="11" t="str">
        <f>'[1]Oranges'!C37</f>
        <v>nd</v>
      </c>
      <c r="D41" s="11" t="str">
        <f>'[1]Oranges'!D37</f>
        <v>nd</v>
      </c>
    </row>
    <row r="42" spans="1:4" ht="12.75">
      <c r="A42" s="10" t="str">
        <f>'[1]Oranges'!A38</f>
        <v>St. Vincent and the Grenadines</v>
      </c>
      <c r="B42" s="11" t="str">
        <f>'[1]Oranges'!B38</f>
        <v>nd</v>
      </c>
      <c r="C42" s="11" t="str">
        <f>'[1]Oranges'!C38</f>
        <v>nd</v>
      </c>
      <c r="D42" s="11" t="str">
        <f>'[1]Oranges'!D38</f>
        <v>nd</v>
      </c>
    </row>
    <row r="43" spans="1:4" ht="12.75">
      <c r="A43" s="10" t="str">
        <f>'[1]Oranges'!A39</f>
        <v>Trinidad and Tobago</v>
      </c>
      <c r="B43" s="11">
        <f>'[1]Oranges'!B39</f>
        <v>3.216</v>
      </c>
      <c r="C43" s="11">
        <f>'[1]Oranges'!C39</f>
        <v>0.013</v>
      </c>
      <c r="D43" s="11">
        <f>'[1]Oranges'!D39</f>
        <v>3</v>
      </c>
    </row>
    <row r="44" spans="1:4" ht="12.75">
      <c r="A44" s="10" t="str">
        <f>'[1]Oranges'!A40</f>
        <v>Tunisia</v>
      </c>
      <c r="B44" s="11">
        <f>'[1]Oranges'!B40</f>
        <v>170</v>
      </c>
      <c r="C44" s="11">
        <f>'[1]Oranges'!C40</f>
        <v>25.851</v>
      </c>
      <c r="D44" s="11">
        <f>'[1]Oranges'!D40</f>
        <v>17799</v>
      </c>
    </row>
    <row r="45" spans="1:4" ht="12.75">
      <c r="A45" s="10" t="str">
        <f>'[1]Oranges'!A41</f>
        <v>Turkey</v>
      </c>
      <c r="B45" s="11">
        <f>'[1]Oranges'!B41</f>
        <v>1689.92</v>
      </c>
      <c r="C45" s="11">
        <f>'[1]Oranges'!C41</f>
        <v>161.751</v>
      </c>
      <c r="D45" s="11">
        <f>'[1]Oranges'!D41</f>
        <v>95679</v>
      </c>
    </row>
    <row r="46" spans="1:4" ht="12.75">
      <c r="A46" s="10" t="str">
        <f>'[1]Oranges'!A42</f>
        <v>Venezuela</v>
      </c>
      <c r="B46" s="11" t="str">
        <f>'[1]Oranges'!B42</f>
        <v>nd</v>
      </c>
      <c r="C46" s="11" t="str">
        <f>'[1]Oranges'!C42</f>
        <v>nd</v>
      </c>
      <c r="D46" s="11" t="str">
        <f>'[1]Oranges'!D42</f>
        <v>nd</v>
      </c>
    </row>
    <row r="47" spans="1:4" ht="12.75">
      <c r="A47" s="12" t="s">
        <v>6</v>
      </c>
      <c r="B47" s="13">
        <f>100*1000*SUM($B$6:B46)/'[1]Production_Quantity'!$B$123</f>
        <v>29.878237852579414</v>
      </c>
      <c r="C47" s="22">
        <f>100*1000*SUM($C$6:C46)/SUM('[1]Export_Quantity'!$B125)</f>
        <v>66.87644194986693</v>
      </c>
      <c r="D47" s="13">
        <f>100*SUM($D$6:D46)/SUM('[1]Export_Value'!$B125)</f>
        <v>71.41672342950707</v>
      </c>
    </row>
    <row r="48" spans="1:4" ht="12.75">
      <c r="A48" s="14" t="s">
        <v>7</v>
      </c>
      <c r="B48" s="15">
        <f>MEDIAN('[1]Production_Quantity'!$B$2:$B$123)/1000</f>
        <v>41.6795</v>
      </c>
      <c r="C48" s="15">
        <f>MEDIAN('[1]Export_Quantity'!$B$2:$B$125)/1000</f>
        <v>1.035</v>
      </c>
      <c r="D48" s="15">
        <f>MEDIAN('[1]Export_Value'!$B$2:$B$125)</f>
        <v>491.5</v>
      </c>
    </row>
    <row r="49" spans="1:4" ht="12.75">
      <c r="A49" s="16" t="s">
        <v>8</v>
      </c>
      <c r="B49" s="15">
        <f>AVERAGE('[1]Production_Quantity'!$B$2:$B$123)/1000</f>
        <v>1642.8751750000001</v>
      </c>
      <c r="C49" s="15">
        <f>AVERAGE('[1]Export_Quantity'!$B$2:$B$125)/1000</f>
        <v>134.06100819672133</v>
      </c>
      <c r="D49" s="15">
        <f>AVERAGE('[1]Export_Value'!$B$2:$B$125)</f>
        <v>90132.22950819672</v>
      </c>
    </row>
    <row r="50" spans="1:4" ht="12.75">
      <c r="A50" s="17"/>
      <c r="B50" s="18"/>
      <c r="C50" s="18"/>
      <c r="D50" s="18"/>
    </row>
    <row r="51" spans="1:4" ht="12.75">
      <c r="A51" s="33" t="s">
        <v>9</v>
      </c>
      <c r="B51" s="33"/>
      <c r="C51" s="33"/>
      <c r="D51" s="33"/>
    </row>
    <row r="52" spans="1:4" ht="12.75">
      <c r="A52" s="33"/>
      <c r="B52" s="33"/>
      <c r="C52" s="33"/>
      <c r="D52" s="33"/>
    </row>
    <row r="53" spans="1:4" ht="12.75">
      <c r="A53" s="33"/>
      <c r="B53" s="33"/>
      <c r="C53" s="33"/>
      <c r="D53" s="33"/>
    </row>
    <row r="54" spans="1:4" ht="12.75">
      <c r="A54" s="33"/>
      <c r="B54" s="33"/>
      <c r="C54" s="33"/>
      <c r="D54" s="33"/>
    </row>
    <row r="55" spans="1:4" ht="12.75">
      <c r="A55" s="33"/>
      <c r="B55" s="33"/>
      <c r="C55" s="33"/>
      <c r="D55" s="33"/>
    </row>
    <row r="56" spans="1:4" ht="12.75">
      <c r="A56" s="33"/>
      <c r="B56" s="33"/>
      <c r="C56" s="33"/>
      <c r="D56" s="33"/>
    </row>
    <row r="57" spans="1:4" ht="12.75">
      <c r="A57" s="33"/>
      <c r="B57" s="33"/>
      <c r="C57" s="33"/>
      <c r="D57" s="33"/>
    </row>
    <row r="58" spans="1:4" ht="12.75">
      <c r="A58" s="33"/>
      <c r="B58" s="33"/>
      <c r="C58" s="33"/>
      <c r="D58" s="33"/>
    </row>
    <row r="59" spans="1:4" ht="12.75">
      <c r="A59" s="33"/>
      <c r="B59" s="33"/>
      <c r="C59" s="33"/>
      <c r="D59" s="33"/>
    </row>
    <row r="60" spans="1:4" ht="12.75">
      <c r="A60" s="34" t="s">
        <v>14</v>
      </c>
      <c r="B60" s="34"/>
      <c r="C60" s="34"/>
      <c r="D60" s="34"/>
    </row>
    <row r="61" spans="1:12" ht="12.75">
      <c r="A61" s="34"/>
      <c r="B61" s="34"/>
      <c r="C61" s="34"/>
      <c r="D61" s="34"/>
      <c r="E61" s="19"/>
      <c r="F61" s="19"/>
      <c r="G61" s="19"/>
      <c r="H61" s="19"/>
      <c r="I61" s="19"/>
      <c r="J61" s="19"/>
      <c r="K61" s="19"/>
      <c r="L61" s="19"/>
    </row>
    <row r="62" spans="1:12" ht="12.75">
      <c r="A62" s="34"/>
      <c r="B62" s="34"/>
      <c r="C62" s="34"/>
      <c r="D62" s="34"/>
      <c r="E62" s="19"/>
      <c r="F62" s="19"/>
      <c r="G62" s="19"/>
      <c r="H62" s="19"/>
      <c r="I62" s="19"/>
      <c r="J62" s="19"/>
      <c r="K62" s="19"/>
      <c r="L62" s="19"/>
    </row>
    <row r="63" spans="1:12" ht="12.75">
      <c r="A63" s="34"/>
      <c r="B63" s="34"/>
      <c r="C63" s="34"/>
      <c r="D63" s="34"/>
      <c r="E63" s="19"/>
      <c r="F63" s="19"/>
      <c r="G63" s="19"/>
      <c r="H63" s="19"/>
      <c r="I63" s="19"/>
      <c r="J63" s="19"/>
      <c r="K63" s="19"/>
      <c r="L63" s="19"/>
    </row>
    <row r="64" spans="1:4" ht="12.75" customHeight="1">
      <c r="A64" s="34"/>
      <c r="B64" s="34"/>
      <c r="C64" s="34"/>
      <c r="D64" s="34"/>
    </row>
    <row r="65" spans="1:4" ht="12.75">
      <c r="A65" s="24" t="s">
        <v>15</v>
      </c>
      <c r="B65" s="24"/>
      <c r="C65" s="24"/>
      <c r="D65" s="24"/>
    </row>
    <row r="66" spans="1:4" ht="12.75">
      <c r="A66" s="24"/>
      <c r="B66" s="24"/>
      <c r="C66" s="24"/>
      <c r="D66" s="24"/>
    </row>
    <row r="67" spans="1:4" ht="12.75">
      <c r="A67" s="24"/>
      <c r="B67" s="24"/>
      <c r="C67" s="24"/>
      <c r="D67" s="24"/>
    </row>
    <row r="68" spans="1:4" ht="12.75">
      <c r="A68" s="24"/>
      <c r="B68" s="24"/>
      <c r="C68" s="24"/>
      <c r="D68" s="24"/>
    </row>
    <row r="72" spans="1:4" ht="12.75">
      <c r="A72" s="20"/>
      <c r="B72" s="21"/>
      <c r="C72" s="21"/>
      <c r="D72" s="21"/>
    </row>
    <row r="73" spans="2:4" ht="12.75">
      <c r="B73" s="23"/>
      <c r="C73" s="23"/>
      <c r="D73" s="23"/>
    </row>
    <row r="74" spans="1:12" ht="12.75">
      <c r="A74" s="23"/>
      <c r="B74" s="23"/>
      <c r="C74" s="23"/>
      <c r="D74" s="23"/>
      <c r="F74" s="25" t="s">
        <v>10</v>
      </c>
      <c r="G74" s="25"/>
      <c r="H74" s="25"/>
      <c r="I74" s="25"/>
      <c r="J74" s="25"/>
      <c r="K74" s="25"/>
      <c r="L74" s="25"/>
    </row>
    <row r="75" spans="1:12" ht="12.75">
      <c r="A75" s="23"/>
      <c r="B75" s="23"/>
      <c r="C75" s="23"/>
      <c r="D75" s="23"/>
      <c r="F75" s="25"/>
      <c r="G75" s="25"/>
      <c r="H75" s="25"/>
      <c r="I75" s="25"/>
      <c r="J75" s="25"/>
      <c r="K75" s="25"/>
      <c r="L75" s="25"/>
    </row>
    <row r="76" spans="5:12" ht="12.75">
      <c r="E76" s="21"/>
      <c r="F76" s="21"/>
      <c r="G76" s="21"/>
      <c r="H76" s="21"/>
      <c r="I76" s="21"/>
      <c r="J76" s="21"/>
      <c r="K76" s="21"/>
      <c r="L76" s="21"/>
    </row>
    <row r="77" spans="1:12" ht="43.5" customHeight="1">
      <c r="A77" s="34" t="s">
        <v>16</v>
      </c>
      <c r="B77" s="34"/>
      <c r="C77" s="34"/>
      <c r="D77" s="34"/>
      <c r="E77" s="34"/>
      <c r="F77" s="34"/>
      <c r="G77" s="34"/>
      <c r="H77" s="34"/>
      <c r="I77" s="34"/>
      <c r="J77" s="34"/>
      <c r="K77" s="34"/>
      <c r="L77" s="34"/>
    </row>
    <row r="78" spans="5:12" ht="12.75">
      <c r="E78" s="23"/>
      <c r="F78" s="23"/>
      <c r="G78" s="23"/>
      <c r="H78" s="23"/>
      <c r="I78" s="23"/>
      <c r="J78" s="23"/>
      <c r="K78" s="23"/>
      <c r="L78" s="23"/>
    </row>
    <row r="79" spans="5:12" ht="12.75">
      <c r="E79" s="23"/>
      <c r="F79" s="23"/>
      <c r="G79" s="23"/>
      <c r="H79" s="23"/>
      <c r="I79" s="23"/>
      <c r="J79" s="23"/>
      <c r="K79" s="23"/>
      <c r="L79" s="23"/>
    </row>
  </sheetData>
  <sheetProtection/>
  <mergeCells count="9">
    <mergeCell ref="A77:L77"/>
    <mergeCell ref="A65:D68"/>
    <mergeCell ref="F74:L75"/>
    <mergeCell ref="A1:L1"/>
    <mergeCell ref="A3:D3"/>
    <mergeCell ref="F3:L3"/>
    <mergeCell ref="B5:C5"/>
    <mergeCell ref="A51:D59"/>
    <mergeCell ref="A60:D64"/>
  </mergeCells>
  <conditionalFormatting sqref="A1:A72 A74:A65536">
    <cfRule type="cellIs" priority="5" dxfId="73" operator="equal" stopIfTrue="1">
      <formula>"Guadeloupe"</formula>
    </cfRule>
    <cfRule type="cellIs" priority="6" dxfId="73" operator="equal" stopIfTrue="1">
      <formula>"French Guiana"</formula>
    </cfRule>
    <cfRule type="cellIs" priority="7" dxfId="73" operator="equal" stopIfTrue="1">
      <formula>"Virgin Islands, British"</formula>
    </cfRule>
    <cfRule type="cellIs" priority="8" dxfId="73" operator="equal" stopIfTrue="1">
      <formula>"Virgin Islands (U.S.)"</formula>
    </cfRule>
    <cfRule type="cellIs" priority="9" dxfId="73" operator="equal" stopIfTrue="1">
      <formula>"United States"</formula>
    </cfRule>
    <cfRule type="cellIs" priority="10" dxfId="73" operator="equal" stopIfTrue="1">
      <formula>"United Kingdom"</formula>
    </cfRule>
    <cfRule type="cellIs" priority="11" dxfId="73" operator="equal" stopIfTrue="1">
      <formula>"United Arab Emirates"</formula>
    </cfRule>
    <cfRule type="cellIs" priority="12" dxfId="73" operator="equal" stopIfTrue="1">
      <formula>"Trinidad and Tobago"</formula>
    </cfRule>
    <cfRule type="cellIs" priority="13" dxfId="73" operator="equal" stopIfTrue="1">
      <formula>"Switzerland"</formula>
    </cfRule>
    <cfRule type="cellIs" priority="14" dxfId="73" operator="equal" stopIfTrue="1">
      <formula>"Sweden"</formula>
    </cfRule>
    <cfRule type="cellIs" priority="15" dxfId="73" operator="equal" stopIfTrue="1">
      <formula>"Spain"</formula>
    </cfRule>
    <cfRule type="cellIs" priority="16" dxfId="73" operator="equal" stopIfTrue="1">
      <formula>"Slovenia"</formula>
    </cfRule>
    <cfRule type="cellIs" priority="17" dxfId="73" operator="equal" stopIfTrue="1">
      <formula>"Slovak Republic"</formula>
    </cfRule>
    <cfRule type="cellIs" priority="18" dxfId="73" operator="equal" stopIfTrue="1">
      <formula>"Singapore"</formula>
    </cfRule>
    <cfRule type="cellIs" priority="19" dxfId="73" operator="equal" stopIfTrue="1">
      <formula>"Saudi Arabia"</formula>
    </cfRule>
    <cfRule type="cellIs" priority="20" dxfId="73" operator="equal" stopIfTrue="1">
      <formula>"San Marino"</formula>
    </cfRule>
    <cfRule type="cellIs" priority="21" dxfId="73" operator="equal" stopIfTrue="1">
      <formula>"Qatar"</formula>
    </cfRule>
    <cfRule type="cellIs" priority="22" dxfId="73" operator="equal" stopIfTrue="1">
      <formula>"Puerto Rico"</formula>
    </cfRule>
    <cfRule type="cellIs" priority="23" dxfId="73" operator="equal" stopIfTrue="1">
      <formula>"Portugal"</formula>
    </cfRule>
    <cfRule type="cellIs" priority="24" dxfId="73" operator="equal" stopIfTrue="1">
      <formula>"Oman"</formula>
    </cfRule>
    <cfRule type="cellIs" priority="25" dxfId="73" operator="equal" stopIfTrue="1">
      <formula>"Norway"</formula>
    </cfRule>
    <cfRule type="cellIs" priority="26" dxfId="73" operator="equal" stopIfTrue="1">
      <formula>"Northern Mariana Islands"</formula>
    </cfRule>
    <cfRule type="cellIs" priority="27" dxfId="73" operator="equal" stopIfTrue="1">
      <formula>"New Zealand"</formula>
    </cfRule>
    <cfRule type="cellIs" priority="28" dxfId="73" operator="equal" stopIfTrue="1">
      <formula>"New CAledonia"</formula>
    </cfRule>
    <cfRule type="cellIs" priority="29" dxfId="73" operator="equal" stopIfTrue="1">
      <formula>"Netherlands Antilles"</formula>
    </cfRule>
    <cfRule type="cellIs" priority="30" dxfId="73" operator="equal" stopIfTrue="1">
      <formula>"Netherlands"</formula>
    </cfRule>
    <cfRule type="cellIs" priority="31" dxfId="73" operator="equal" stopIfTrue="1">
      <formula>"Monaco"</formula>
    </cfRule>
    <cfRule type="cellIs" priority="32" dxfId="73" operator="equal" stopIfTrue="1">
      <formula>"Malta"</formula>
    </cfRule>
    <cfRule type="cellIs" priority="33" dxfId="73" operator="equal" stopIfTrue="1">
      <formula>"Macao SAR, China"</formula>
    </cfRule>
    <cfRule type="cellIs" priority="34" dxfId="73" operator="equal" stopIfTrue="1">
      <formula>"Luxembourg"</formula>
    </cfRule>
    <cfRule type="cellIs" priority="35" dxfId="73" operator="equal" stopIfTrue="1">
      <formula>"Liechtenstein"</formula>
    </cfRule>
    <cfRule type="cellIs" priority="36" dxfId="73" operator="equal" stopIfTrue="1">
      <formula>"Kuwait"</formula>
    </cfRule>
    <cfRule type="cellIs" priority="37" dxfId="73" operator="equal" stopIfTrue="1">
      <formula>"Korea, Republic of"</formula>
    </cfRule>
    <cfRule type="cellIs" priority="38" dxfId="73" operator="equal" stopIfTrue="1">
      <formula>"Japan"</formula>
    </cfRule>
    <cfRule type="cellIs" priority="39" dxfId="73" operator="equal" stopIfTrue="1">
      <formula>"Italy"</formula>
    </cfRule>
    <cfRule type="cellIs" priority="40" dxfId="73" operator="equal" stopIfTrue="1">
      <formula>"Israel"</formula>
    </cfRule>
    <cfRule type="cellIs" priority="41" dxfId="73" operator="equal" stopIfTrue="1">
      <formula>"Isle of Man"</formula>
    </cfRule>
    <cfRule type="cellIs" priority="42" dxfId="73" operator="equal" stopIfTrue="1">
      <formula>"Ireland"</formula>
    </cfRule>
    <cfRule type="cellIs" priority="43" dxfId="73" operator="equal" stopIfTrue="1">
      <formula>"Iceland"</formula>
    </cfRule>
    <cfRule type="cellIs" priority="44" dxfId="73" operator="equal" stopIfTrue="1">
      <formula>"Hungary"</formula>
    </cfRule>
    <cfRule type="cellIs" priority="45" dxfId="73" operator="equal" stopIfTrue="1">
      <formula>"Hong Kong"</formula>
    </cfRule>
    <cfRule type="cellIs" priority="46" dxfId="73" operator="equal" stopIfTrue="1">
      <formula>"China"</formula>
    </cfRule>
    <cfRule type="cellIs" priority="47" dxfId="73" operator="equal" stopIfTrue="1">
      <formula>"Guam"</formula>
    </cfRule>
    <cfRule type="cellIs" priority="48" dxfId="73" operator="equal" stopIfTrue="1">
      <formula>"Greenland"</formula>
    </cfRule>
    <cfRule type="cellIs" priority="49" dxfId="73" operator="equal" stopIfTrue="1">
      <formula>"Greece"</formula>
    </cfRule>
    <cfRule type="cellIs" priority="50" dxfId="73" operator="equal" stopIfTrue="1">
      <formula>"Germany"</formula>
    </cfRule>
    <cfRule type="cellIs" priority="51" dxfId="73" operator="equal" stopIfTrue="1">
      <formula>"French Polynesia"</formula>
    </cfRule>
    <cfRule type="cellIs" priority="52" dxfId="73" operator="equal" stopIfTrue="1">
      <formula>"France"</formula>
    </cfRule>
    <cfRule type="cellIs" priority="53" dxfId="73" operator="equal" stopIfTrue="1">
      <formula>"Finland"</formula>
    </cfRule>
    <cfRule type="cellIs" priority="54" dxfId="73" operator="equal" stopIfTrue="1">
      <formula>"Faeroe Islands"</formula>
    </cfRule>
    <cfRule type="cellIs" priority="55" dxfId="73" operator="equal" stopIfTrue="1">
      <formula>"Estoria"</formula>
    </cfRule>
    <cfRule type="cellIs" priority="56" dxfId="73" operator="equal" stopIfTrue="1">
      <formula>"Equatorial Guinea"</formula>
    </cfRule>
    <cfRule type="cellIs" priority="57" dxfId="73" operator="equal" stopIfTrue="1">
      <formula>"Denmark"</formula>
    </cfRule>
    <cfRule type="cellIs" priority="58" dxfId="73" operator="equal" stopIfTrue="1">
      <formula>"czech republic"</formula>
    </cfRule>
    <cfRule type="cellIs" priority="59" dxfId="73" operator="equal" stopIfTrue="1">
      <formula>"Cyprus"</formula>
    </cfRule>
    <cfRule type="cellIs" priority="60" dxfId="73" operator="equal" stopIfTrue="1">
      <formula>"croatia"</formula>
    </cfRule>
    <cfRule type="cellIs" priority="61" dxfId="73" operator="equal" stopIfTrue="1">
      <formula>"Channel Islands"</formula>
    </cfRule>
    <cfRule type="cellIs" priority="62" dxfId="73" operator="equal" stopIfTrue="1">
      <formula>"Cayman islands"</formula>
    </cfRule>
    <cfRule type="cellIs" priority="63" dxfId="73" operator="equal" stopIfTrue="1">
      <formula>"Canada"</formula>
    </cfRule>
    <cfRule type="cellIs" priority="64" dxfId="73" operator="equal" stopIfTrue="1">
      <formula>"Brunei Darussalam"</formula>
    </cfRule>
    <cfRule type="cellIs" priority="65" dxfId="73" operator="equal" stopIfTrue="1">
      <formula>"Bermuda"</formula>
    </cfRule>
    <cfRule type="cellIs" priority="66" dxfId="73" operator="equal" stopIfTrue="1">
      <formula>"Belgium"</formula>
    </cfRule>
    <cfRule type="cellIs" priority="67" dxfId="73" operator="equal" stopIfTrue="1">
      <formula>"Barbados"</formula>
    </cfRule>
    <cfRule type="cellIs" priority="68" dxfId="73" operator="equal" stopIfTrue="1">
      <formula>"Austria"</formula>
    </cfRule>
    <cfRule type="cellIs" priority="69" dxfId="73" operator="equal" stopIfTrue="1">
      <formula>"Andorra"</formula>
    </cfRule>
    <cfRule type="cellIs" priority="71" dxfId="73" operator="equal" stopIfTrue="1">
      <formula>"Aruba"</formula>
    </cfRule>
    <cfRule type="cellIs" priority="72" dxfId="73" operator="equal" stopIfTrue="1">
      <formula>"Australia"</formula>
    </cfRule>
    <cfRule type="cellIs" priority="73" dxfId="73" operator="equal" stopIfTrue="1">
      <formula>"Bahamas"</formula>
    </cfRule>
    <cfRule type="cellIs" priority="74" dxfId="73" operator="equal" stopIfTrue="1">
      <formula>"Bahrain"</formula>
    </cfRule>
  </conditionalFormatting>
  <conditionalFormatting sqref="A74:A65536 A1:A72 M1:IV65536 B1:L76 B78:L65536">
    <cfRule type="cellIs" priority="1" dxfId="73" operator="equal" stopIfTrue="1">
      <formula>"Turks and Caicos Islands"</formula>
    </cfRule>
    <cfRule type="cellIs" priority="2" dxfId="73" operator="equal" stopIfTrue="1">
      <formula>"Latvia"</formula>
    </cfRule>
    <cfRule type="cellIs" priority="3" dxfId="73" operator="equal" stopIfTrue="1">
      <formula>"Poland"</formula>
    </cfRule>
    <cfRule type="cellIs" priority="4" dxfId="73"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2011-07-21T21:35:44Z</dcterms:modified>
  <cp:category/>
  <cp:version/>
  <cp:contentType/>
  <cp:contentStatus/>
</cp:coreProperties>
</file>