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Kiwi" sheetId="1" r:id="rId1"/>
  </sheets>
  <externalReferences>
    <externalReference r:id="rId4"/>
  </externalReferences>
  <definedNames>
    <definedName name="Export_Quantity">#REF!</definedName>
    <definedName name="Export_Value">#REF!</definedName>
    <definedName name="Kiwi">'Kiwi'!$A$1:$E$13</definedName>
    <definedName name="Production_Quantity">#REF!</definedName>
  </definedNames>
  <calcPr fullCalcOnLoad="1"/>
</workbook>
</file>

<file path=xl/sharedStrings.xml><?xml version="1.0" encoding="utf-8"?>
<sst xmlns="http://schemas.openxmlformats.org/spreadsheetml/2006/main" count="17" uniqueCount="17">
  <si>
    <t>Country 1/</t>
  </si>
  <si>
    <t xml:space="preserve">Production </t>
  </si>
  <si>
    <t xml:space="preserve">Total exports </t>
  </si>
  <si>
    <t>Export value</t>
  </si>
  <si>
    <t>1,000 metric tons</t>
  </si>
  <si>
    <t>1,000 US$</t>
  </si>
  <si>
    <t>Percent eligible</t>
  </si>
  <si>
    <t>World median</t>
  </si>
  <si>
    <t>World average</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</si>
  <si>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</si>
  <si>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1/ Black bars indicate countries eligible to export this commodity to the United States according to APHIS regulations.</t>
  </si>
  <si>
    <t>Kiwi:  U.S. import-eligible countries; world production and exports</t>
  </si>
  <si>
    <t>Total production, exports and export value (2008) for countries eligible to ship kiwi to the United States</t>
  </si>
  <si>
    <t>Top world producers and exporters of kiwi (2008) 1/</t>
  </si>
  <si>
    <t>1/ Countries eligible to export this commodity to the United States according to APHIS regulations as of June 2011. See Documentation for more information. Countries in bold are high-income nations, all others are middle- and low-income nations according to the 2011 country classification developed by World Bank.</t>
  </si>
  <si>
    <t>* Only certain region(s) within this country is (are) eligible to export this commodity to the United States or is (are) regulated differently than the rest of the country according to APHIS regulation as of June 2011. See Documentation for more information.</t>
  </si>
  <si>
    <t>Sources: USDA, Animal and Plant Health Inspection Service, Fresh Fruit and Vegetable Import Manual, http://www.aphis.usda.gov/import_export/plants/manuals/ports/; World Bank, World Development Indicators 2011, http://go.worldbank.org; United Nations, Food and Agriculture Organization, FAOSTAT, http://faostat.fao.org/default.aspx.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</si>
</sst>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Arial"/>
      <family val="2"/>
    </font>
    <font>
      <sz val="10"/>
      <name val="Arial"/>
      <family val="2"/>
    </font>
    <font>
      <b/>
      <sz val="10"/>
      <name val="Arial"/>
      <family val="2"/>
    </font>
    <font>
      <i/>
      <sz val="10"/>
      <name val="Arial"/>
      <family val="2"/>
    </font>
    <font>
      <b/>
      <sz val="9"/>
      <name val="Arial"/>
      <family val="2"/>
    </font>
    <font>
      <sz val="10"/>
      <color indexed="9"/>
      <name val="Arial"/>
      <family val="2"/>
    </font>
    <font>
      <sz val="8"/>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4">
    <xf numFmtId="0" fontId="0" fillId="0" borderId="0" xfId="0" applyAlignment="1">
      <alignment/>
    </xf>
    <xf numFmtId="0" fontId="7" fillId="0" borderId="0" xfId="0" applyFont="1" applyAlignment="1">
      <alignment/>
    </xf>
    <xf numFmtId="0" fontId="6" fillId="0" borderId="0" xfId="0" applyFont="1" applyAlignment="1">
      <alignment horizontal="left" wrapText="1"/>
    </xf>
    <xf numFmtId="0" fontId="6" fillId="0" borderId="0" xfId="0" applyFont="1" applyAlignment="1">
      <alignment horizontal="left"/>
    </xf>
    <xf numFmtId="0" fontId="8" fillId="0" borderId="10" xfId="0" applyFont="1" applyFill="1" applyBorder="1" applyAlignment="1">
      <alignment horizontal="left"/>
    </xf>
    <xf numFmtId="0" fontId="8" fillId="0" borderId="11" xfId="0" applyFont="1" applyFill="1" applyBorder="1" applyAlignment="1">
      <alignment horizontal="center" wrapText="1"/>
    </xf>
    <xf numFmtId="0" fontId="8" fillId="0" borderId="11" xfId="0" applyFont="1" applyFill="1" applyBorder="1" applyAlignment="1">
      <alignment horizontal="center"/>
    </xf>
    <xf numFmtId="0" fontId="8" fillId="0" borderId="12" xfId="0" applyFont="1" applyFill="1" applyBorder="1" applyAlignment="1">
      <alignment horizontal="left"/>
    </xf>
    <xf numFmtId="0" fontId="9" fillId="0" borderId="13" xfId="0" applyFont="1" applyFill="1" applyBorder="1" applyAlignment="1">
      <alignment horizontal="center"/>
    </xf>
    <xf numFmtId="0" fontId="7" fillId="0" borderId="12" xfId="0" applyFont="1" applyFill="1" applyBorder="1" applyAlignment="1">
      <alignment horizontal="left"/>
    </xf>
    <xf numFmtId="43" fontId="7" fillId="0" borderId="11" xfId="42" applyFont="1" applyFill="1" applyBorder="1" applyAlignment="1">
      <alignment horizontal="right"/>
    </xf>
    <xf numFmtId="0" fontId="10" fillId="33" borderId="13" xfId="0" applyFont="1" applyFill="1" applyBorder="1" applyAlignment="1">
      <alignment horizontal="right" vertical="center"/>
    </xf>
    <xf numFmtId="43" fontId="7" fillId="34" borderId="11" xfId="42" applyFont="1" applyFill="1" applyBorder="1" applyAlignment="1">
      <alignment/>
    </xf>
    <xf numFmtId="43" fontId="7" fillId="35" borderId="11" xfId="42" applyFont="1" applyFill="1" applyBorder="1" applyAlignment="1">
      <alignment/>
    </xf>
    <xf numFmtId="0" fontId="10" fillId="33" borderId="14" xfId="0" applyFont="1" applyFill="1" applyBorder="1" applyAlignment="1">
      <alignment horizontal="right" vertical="center"/>
    </xf>
    <xf numFmtId="43" fontId="7" fillId="0" borderId="11" xfId="42" applyFont="1" applyBorder="1" applyAlignment="1">
      <alignment/>
    </xf>
    <xf numFmtId="0" fontId="10" fillId="0" borderId="15" xfId="0" applyFont="1" applyFill="1" applyBorder="1" applyAlignment="1">
      <alignment horizontal="right"/>
    </xf>
    <xf numFmtId="0" fontId="10" fillId="0" borderId="0" xfId="0" applyFont="1" applyFill="1" applyAlignment="1">
      <alignment horizontal="right"/>
    </xf>
    <xf numFmtId="2" fontId="11" fillId="0" borderId="0" xfId="0" applyNumberFormat="1" applyFont="1" applyBorder="1" applyAlignment="1">
      <alignment/>
    </xf>
    <xf numFmtId="0" fontId="7" fillId="0" borderId="0" xfId="0" applyFont="1" applyAlignment="1">
      <alignment vertical="top" wrapText="1"/>
    </xf>
    <xf numFmtId="0" fontId="7" fillId="0" borderId="0" xfId="0" applyNumberFormat="1" applyFont="1" applyAlignment="1">
      <alignment vertical="top" wrapText="1"/>
    </xf>
    <xf numFmtId="0" fontId="7" fillId="0" borderId="0" xfId="0" applyFont="1" applyAlignment="1">
      <alignment/>
    </xf>
    <xf numFmtId="0" fontId="7" fillId="0" borderId="0" xfId="0" applyNumberFormat="1" applyFont="1" applyFill="1" applyAlignment="1">
      <alignment horizontal="left" wrapText="1"/>
    </xf>
    <xf numFmtId="0" fontId="7" fillId="0" borderId="0" xfId="0" applyFont="1" applyAlignment="1">
      <alignment horizontal="left" wrapText="1"/>
    </xf>
    <xf numFmtId="0" fontId="7" fillId="0" borderId="0" xfId="0" applyFont="1" applyFill="1" applyAlignment="1">
      <alignment horizontal="left" vertical="top" wrapText="1"/>
    </xf>
    <xf numFmtId="0" fontId="6" fillId="0" borderId="0" xfId="0" applyFont="1" applyFill="1" applyAlignment="1">
      <alignment horizontal="left" wrapText="1"/>
    </xf>
    <xf numFmtId="0" fontId="8" fillId="0" borderId="0" xfId="0" applyFont="1" applyAlignment="1">
      <alignment horizontal="left" wrapText="1" shrinkToFit="1"/>
    </xf>
    <xf numFmtId="0" fontId="7" fillId="0" borderId="0" xfId="0" applyFont="1" applyAlignment="1">
      <alignment horizontal="left" wrapText="1" shrinkToFit="1"/>
    </xf>
    <xf numFmtId="0" fontId="8" fillId="0" borderId="0" xfId="0" applyFont="1" applyFill="1" applyAlignment="1">
      <alignment horizontal="left" vertical="center"/>
    </xf>
    <xf numFmtId="0" fontId="7" fillId="0" borderId="0" xfId="0" applyFont="1" applyFill="1" applyAlignment="1">
      <alignment horizontal="left" vertical="center"/>
    </xf>
    <xf numFmtId="0" fontId="9" fillId="0" borderId="13" xfId="0" applyFont="1" applyFill="1" applyBorder="1" applyAlignment="1">
      <alignment horizontal="center" wrapText="1"/>
    </xf>
    <xf numFmtId="0" fontId="9" fillId="0" borderId="13" xfId="0" applyFont="1" applyFill="1" applyBorder="1" applyAlignment="1">
      <alignment horizontal="center"/>
    </xf>
    <xf numFmtId="0" fontId="7" fillId="0" borderId="0" xfId="0" applyNumberFormat="1" applyFont="1" applyFill="1" applyBorder="1" applyAlignment="1">
      <alignment horizontal="left" wrapText="1"/>
    </xf>
    <xf numFmtId="0" fontId="7" fillId="0" borderId="0" xfId="0" applyNumberFormat="1"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Kiwi production</a:t>
            </a:r>
          </a:p>
        </c:rich>
      </c:tx>
      <c:layout>
        <c:manualLayout>
          <c:xMode val="factor"/>
          <c:yMode val="factor"/>
          <c:x val="-0.0115"/>
          <c:y val="-0.00275"/>
        </c:manualLayout>
      </c:layout>
      <c:spPr>
        <a:noFill/>
        <a:ln w="3175">
          <a:noFill/>
        </a:ln>
      </c:spPr>
    </c:title>
    <c:plotArea>
      <c:layout>
        <c:manualLayout>
          <c:xMode val="edge"/>
          <c:yMode val="edge"/>
          <c:x val="0.00675"/>
          <c:y val="0.10925"/>
          <c:w val="0.9665"/>
          <c:h val="0.8135"/>
        </c:manualLayout>
      </c:layout>
      <c:barChart>
        <c:barDir val="bar"/>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FFFF"/>
              </a:solidFill>
              <a:ln w="12700">
                <a:solidFill>
                  <a:srgbClr val="000000"/>
                </a:solidFill>
              </a:ln>
            </c:spPr>
          </c:dPt>
          <c:dPt>
            <c:idx val="2"/>
            <c:invertIfNegative val="0"/>
            <c:spPr>
              <a:solidFill>
                <a:srgbClr val="BFBFBF"/>
              </a:solidFill>
              <a:ln w="12700">
                <a:solidFill>
                  <a:srgbClr val="000000"/>
                </a:solidFill>
              </a:ln>
            </c:spPr>
          </c:dPt>
          <c:dPt>
            <c:idx val="3"/>
            <c:invertIfNegative val="0"/>
            <c:spPr>
              <a:solidFill>
                <a:srgbClr val="BFBFBF"/>
              </a:solidFill>
              <a:ln w="12700">
                <a:solidFill>
                  <a:srgbClr val="000000"/>
                </a:solidFill>
              </a:ln>
            </c:spPr>
          </c:dPt>
          <c:cat>
            <c:strRef>
              <c:f>'[1]Production_Quantity'!$A$2:$A$11</c:f>
              <c:strCache>
                <c:ptCount val="10"/>
                <c:pt idx="0">
                  <c:v>Spain</c:v>
                </c:pt>
                <c:pt idx="1">
                  <c:v>United States of America</c:v>
                </c:pt>
                <c:pt idx="2">
                  <c:v>Turkey</c:v>
                </c:pt>
                <c:pt idx="3">
                  <c:v>Iran (Islamic Republic of)</c:v>
                </c:pt>
                <c:pt idx="4">
                  <c:v>Japan</c:v>
                </c:pt>
                <c:pt idx="5">
                  <c:v>France</c:v>
                </c:pt>
                <c:pt idx="6">
                  <c:v>Greece</c:v>
                </c:pt>
                <c:pt idx="7">
                  <c:v>Chile</c:v>
                </c:pt>
                <c:pt idx="8">
                  <c:v>New Zealand</c:v>
                </c:pt>
                <c:pt idx="9">
                  <c:v>Italy</c:v>
                </c:pt>
              </c:strCache>
            </c:strRef>
          </c:cat>
          <c:val>
            <c:numRef>
              <c:f>'[1]Production_Quantity'!$B$2:$B$11</c:f>
              <c:numCache>
                <c:ptCount val="10"/>
                <c:pt idx="0">
                  <c:v>18800</c:v>
                </c:pt>
                <c:pt idx="1">
                  <c:v>23133</c:v>
                </c:pt>
                <c:pt idx="2">
                  <c:v>23689</c:v>
                </c:pt>
                <c:pt idx="3">
                  <c:v>30396</c:v>
                </c:pt>
                <c:pt idx="4">
                  <c:v>35000</c:v>
                </c:pt>
                <c:pt idx="5">
                  <c:v>75907</c:v>
                </c:pt>
                <c:pt idx="6">
                  <c:v>84000</c:v>
                </c:pt>
                <c:pt idx="7">
                  <c:v>227000</c:v>
                </c:pt>
                <c:pt idx="8">
                  <c:v>390000</c:v>
                </c:pt>
                <c:pt idx="9">
                  <c:v>436300</c:v>
                </c:pt>
              </c:numCache>
            </c:numRef>
          </c:val>
        </c:ser>
        <c:axId val="34665106"/>
        <c:axId val="20868595"/>
      </c:barChart>
      <c:catAx>
        <c:axId val="34665106"/>
        <c:scaling>
          <c:orientation val="minMax"/>
        </c:scaling>
        <c:axPos val="l"/>
        <c:delete val="0"/>
        <c:numFmt formatCode="General" sourceLinked="1"/>
        <c:majorTickMark val="out"/>
        <c:minorTickMark val="none"/>
        <c:tickLblPos val="nextTo"/>
        <c:spPr>
          <a:ln w="3175">
            <a:solidFill>
              <a:srgbClr val="000000"/>
            </a:solidFill>
          </a:ln>
        </c:spPr>
        <c:crossAx val="20868595"/>
        <c:crosses val="autoZero"/>
        <c:auto val="1"/>
        <c:lblOffset val="100"/>
        <c:tickLblSkip val="1"/>
        <c:noMultiLvlLbl val="0"/>
      </c:catAx>
      <c:valAx>
        <c:axId val="20868595"/>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15"/>
              <c:y val="-0.02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665106"/>
        <c:crossesAt val="1"/>
        <c:crossBetween val="between"/>
        <c:dispUnits>
          <c:builtInUnit val="thousands"/>
        </c:dispUnits>
      </c:valAx>
      <c:spPr>
        <a:solidFill>
          <a:srgbClr val="FFFFFF"/>
        </a:solidFill>
        <a:ln w="3175">
          <a:no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Kiwi export values</a:t>
            </a:r>
          </a:p>
        </c:rich>
      </c:tx>
      <c:layout>
        <c:manualLayout>
          <c:xMode val="factor"/>
          <c:yMode val="factor"/>
          <c:x val="-0.01375"/>
          <c:y val="-0.0025"/>
        </c:manualLayout>
      </c:layout>
      <c:spPr>
        <a:noFill/>
        <a:ln w="3175">
          <a:noFill/>
        </a:ln>
      </c:spPr>
    </c:title>
    <c:plotArea>
      <c:layout>
        <c:manualLayout>
          <c:xMode val="edge"/>
          <c:yMode val="edge"/>
          <c:x val="0.016"/>
          <c:y val="0.13225"/>
          <c:w val="0.95925"/>
          <c:h val="0.7745"/>
        </c:manualLayout>
      </c:layout>
      <c:barChart>
        <c:barDir val="bar"/>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BFBFBF"/>
              </a:solidFill>
              <a:ln w="12700">
                <a:solidFill>
                  <a:srgbClr val="000000"/>
                </a:solidFill>
              </a:ln>
            </c:spPr>
          </c:dPt>
          <c:dPt>
            <c:idx val="2"/>
            <c:invertIfNegative val="0"/>
            <c:spPr>
              <a:solidFill>
                <a:srgbClr val="FFFFFF"/>
              </a:solidFill>
              <a:ln w="12700">
                <a:solidFill>
                  <a:srgbClr val="000000"/>
                </a:solidFill>
              </a:ln>
            </c:spPr>
          </c:dPt>
          <c:dPt>
            <c:idx val="5"/>
            <c:invertIfNegative val="0"/>
            <c:spPr>
              <a:solidFill>
                <a:srgbClr val="BFBFBF"/>
              </a:solidFill>
              <a:ln w="12700">
                <a:solidFill>
                  <a:srgbClr val="000000"/>
                </a:solidFill>
              </a:ln>
            </c:spPr>
          </c:dPt>
          <c:dPt>
            <c:idx val="7"/>
            <c:invertIfNegative val="0"/>
            <c:spPr>
              <a:solidFill>
                <a:srgbClr val="BFBFBF"/>
              </a:solidFill>
              <a:ln w="12700">
                <a:solidFill>
                  <a:srgbClr val="000000"/>
                </a:solidFill>
              </a:ln>
            </c:spPr>
          </c:dPt>
          <c:cat>
            <c:strRef>
              <c:f>'[1]Export_Value'!$A$2:$A$11</c:f>
              <c:strCache>
                <c:ptCount val="10"/>
                <c:pt idx="0">
                  <c:v>Spain</c:v>
                </c:pt>
                <c:pt idx="1">
                  <c:v>Germany</c:v>
                </c:pt>
                <c:pt idx="2">
                  <c:v>United States of America</c:v>
                </c:pt>
                <c:pt idx="3">
                  <c:v>Greece</c:v>
                </c:pt>
                <c:pt idx="4">
                  <c:v>France</c:v>
                </c:pt>
                <c:pt idx="5">
                  <c:v>Netherlands</c:v>
                </c:pt>
                <c:pt idx="6">
                  <c:v>Chile</c:v>
                </c:pt>
                <c:pt idx="7">
                  <c:v>Belgium</c:v>
                </c:pt>
                <c:pt idx="8">
                  <c:v>Italy</c:v>
                </c:pt>
                <c:pt idx="9">
                  <c:v>New Zealand</c:v>
                </c:pt>
              </c:strCache>
            </c:strRef>
          </c:cat>
          <c:val>
            <c:numRef>
              <c:f>'[1]Export_Value'!$B$2:$B$11</c:f>
              <c:numCache>
                <c:ptCount val="10"/>
                <c:pt idx="0">
                  <c:v>17102</c:v>
                </c:pt>
                <c:pt idx="1">
                  <c:v>26436</c:v>
                </c:pt>
                <c:pt idx="2">
                  <c:v>28461</c:v>
                </c:pt>
                <c:pt idx="3">
                  <c:v>46148</c:v>
                </c:pt>
                <c:pt idx="4">
                  <c:v>61349</c:v>
                </c:pt>
                <c:pt idx="5">
                  <c:v>89084</c:v>
                </c:pt>
                <c:pt idx="6">
                  <c:v>148540</c:v>
                </c:pt>
                <c:pt idx="7">
                  <c:v>313375</c:v>
                </c:pt>
                <c:pt idx="8">
                  <c:v>532551</c:v>
                </c:pt>
                <c:pt idx="9">
                  <c:v>690565</c:v>
                </c:pt>
              </c:numCache>
            </c:numRef>
          </c:val>
        </c:ser>
        <c:axId val="15928196"/>
        <c:axId val="42284101"/>
      </c:barChart>
      <c:catAx>
        <c:axId val="15928196"/>
        <c:scaling>
          <c:orientation val="minMax"/>
        </c:scaling>
        <c:axPos val="l"/>
        <c:delete val="0"/>
        <c:numFmt formatCode="General" sourceLinked="1"/>
        <c:majorTickMark val="out"/>
        <c:minorTickMark val="none"/>
        <c:tickLblPos val="nextTo"/>
        <c:spPr>
          <a:ln w="3175">
            <a:solidFill>
              <a:srgbClr val="000000"/>
            </a:solidFill>
          </a:ln>
        </c:spPr>
        <c:crossAx val="42284101"/>
        <c:crosses val="autoZero"/>
        <c:auto val="1"/>
        <c:lblOffset val="100"/>
        <c:tickLblSkip val="1"/>
        <c:noMultiLvlLbl val="0"/>
      </c:catAx>
      <c:valAx>
        <c:axId val="42284101"/>
        <c:scaling>
          <c:orientation val="minMax"/>
        </c:scaling>
        <c:axPos val="b"/>
        <c:title>
          <c:tx>
            <c:rich>
              <a:bodyPr vert="horz" rot="0" anchor="ctr"/>
              <a:lstStyle/>
              <a:p>
                <a:pPr algn="ctr">
                  <a:defRPr/>
                </a:pPr>
                <a:r>
                  <a:rPr lang="en-US" cap="none" sz="800" b="1" i="0" u="none" baseline="0">
                    <a:solidFill>
                      <a:srgbClr val="000000"/>
                    </a:solidFill>
                  </a:rPr>
                  <a:t>Million US$</a:t>
                </a:r>
              </a:p>
            </c:rich>
          </c:tx>
          <c:layout>
            <c:manualLayout>
              <c:xMode val="factor"/>
              <c:yMode val="factor"/>
              <c:x val="-0.00175"/>
              <c:y val="-0.022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crossAx val="15928196"/>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Kiwi exports</a:t>
            </a:r>
          </a:p>
        </c:rich>
      </c:tx>
      <c:layout>
        <c:manualLayout>
          <c:xMode val="factor"/>
          <c:yMode val="factor"/>
          <c:x val="-0.05675"/>
          <c:y val="-0.0025"/>
        </c:manualLayout>
      </c:layout>
      <c:spPr>
        <a:noFill/>
        <a:ln w="3175">
          <a:noFill/>
        </a:ln>
      </c:spPr>
    </c:title>
    <c:plotArea>
      <c:layout>
        <c:manualLayout>
          <c:xMode val="edge"/>
          <c:yMode val="edge"/>
          <c:x val="0.016"/>
          <c:y val="0.13225"/>
          <c:w val="0.95925"/>
          <c:h val="0.7745"/>
        </c:manualLayout>
      </c:layout>
      <c:barChart>
        <c:barDir val="bar"/>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FBFBF"/>
              </a:solidFill>
              <a:ln w="12700">
                <a:solidFill>
                  <a:srgbClr val="000000"/>
                </a:solidFill>
              </a:ln>
            </c:spPr>
          </c:dPt>
          <c:dPt>
            <c:idx val="1"/>
            <c:invertIfNegative val="0"/>
            <c:spPr>
              <a:solidFill>
                <a:srgbClr val="FFFFFF"/>
              </a:solidFill>
              <a:ln w="12700">
                <a:solidFill>
                  <a:srgbClr val="000000"/>
                </a:solidFill>
              </a:ln>
            </c:spPr>
          </c:dPt>
          <c:dPt>
            <c:idx val="2"/>
            <c:invertIfNegative val="0"/>
            <c:spPr>
              <a:solidFill>
                <a:srgbClr val="BFBFBF"/>
              </a:solidFill>
              <a:ln w="12700">
                <a:solidFill>
                  <a:srgbClr val="000000"/>
                </a:solidFill>
              </a:ln>
            </c:spPr>
          </c:dPt>
          <c:dPt>
            <c:idx val="5"/>
            <c:invertIfNegative val="0"/>
            <c:spPr>
              <a:solidFill>
                <a:srgbClr val="BFBFBF"/>
              </a:solidFill>
              <a:ln w="12700">
                <a:solidFill>
                  <a:srgbClr val="000000"/>
                </a:solidFill>
              </a:ln>
            </c:spPr>
          </c:dPt>
          <c:dPt>
            <c:idx val="6"/>
            <c:invertIfNegative val="0"/>
            <c:spPr>
              <a:solidFill>
                <a:srgbClr val="BFBFBF"/>
              </a:solidFill>
              <a:ln w="12700">
                <a:solidFill>
                  <a:srgbClr val="000000"/>
                </a:solidFill>
              </a:ln>
            </c:spPr>
          </c:dPt>
          <c:cat>
            <c:strRef>
              <c:f>'[1]Export_Quantity'!$A$2:$A$11</c:f>
              <c:strCache>
                <c:ptCount val="10"/>
                <c:pt idx="0">
                  <c:v>Germany</c:v>
                </c:pt>
                <c:pt idx="1">
                  <c:v>United States of America</c:v>
                </c:pt>
                <c:pt idx="2">
                  <c:v>Iran (Islamic Republic of)</c:v>
                </c:pt>
                <c:pt idx="3">
                  <c:v>France</c:v>
                </c:pt>
                <c:pt idx="4">
                  <c:v>Greece</c:v>
                </c:pt>
                <c:pt idx="5">
                  <c:v>Netherlands</c:v>
                </c:pt>
                <c:pt idx="6">
                  <c:v>Belgium</c:v>
                </c:pt>
                <c:pt idx="7">
                  <c:v>Chile</c:v>
                </c:pt>
                <c:pt idx="8">
                  <c:v>Italy</c:v>
                </c:pt>
                <c:pt idx="9">
                  <c:v>New Zealand</c:v>
                </c:pt>
              </c:strCache>
            </c:strRef>
          </c:cat>
          <c:val>
            <c:numRef>
              <c:f>'[1]Export_Quantity'!$B$2:$B$11</c:f>
              <c:numCache>
                <c:ptCount val="10"/>
                <c:pt idx="0">
                  <c:v>10757</c:v>
                </c:pt>
                <c:pt idx="1">
                  <c:v>15500</c:v>
                </c:pt>
                <c:pt idx="2">
                  <c:v>19925</c:v>
                </c:pt>
                <c:pt idx="3">
                  <c:v>25810</c:v>
                </c:pt>
                <c:pt idx="4">
                  <c:v>37712</c:v>
                </c:pt>
                <c:pt idx="5">
                  <c:v>44430</c:v>
                </c:pt>
                <c:pt idx="6">
                  <c:v>123516</c:v>
                </c:pt>
                <c:pt idx="7">
                  <c:v>157060</c:v>
                </c:pt>
                <c:pt idx="8">
                  <c:v>307272</c:v>
                </c:pt>
                <c:pt idx="9">
                  <c:v>376598</c:v>
                </c:pt>
              </c:numCache>
            </c:numRef>
          </c:val>
        </c:ser>
        <c:axId val="58655030"/>
        <c:axId val="55524183"/>
      </c:barChart>
      <c:catAx>
        <c:axId val="58655030"/>
        <c:scaling>
          <c:orientation val="minMax"/>
        </c:scaling>
        <c:axPos val="l"/>
        <c:delete val="0"/>
        <c:numFmt formatCode="General" sourceLinked="1"/>
        <c:majorTickMark val="out"/>
        <c:minorTickMark val="none"/>
        <c:tickLblPos val="nextTo"/>
        <c:spPr>
          <a:ln w="3175">
            <a:solidFill>
              <a:srgbClr val="000000"/>
            </a:solidFill>
          </a:ln>
        </c:spPr>
        <c:crossAx val="55524183"/>
        <c:crosses val="autoZero"/>
        <c:auto val="1"/>
        <c:lblOffset val="100"/>
        <c:tickLblSkip val="1"/>
        <c:noMultiLvlLbl val="0"/>
      </c:catAx>
      <c:valAx>
        <c:axId val="55524183"/>
        <c:scaling>
          <c:orientation val="minMax"/>
        </c:scaling>
        <c:axPos val="b"/>
        <c:title>
          <c:tx>
            <c:rich>
              <a:bodyPr vert="horz" rot="0" anchor="ctr"/>
              <a:lstStyle/>
              <a:p>
                <a:pPr algn="ctr">
                  <a:defRPr/>
                </a:pPr>
                <a:r>
                  <a:rPr lang="en-US" cap="none" sz="800" b="1" i="0" u="none" baseline="0">
                    <a:solidFill>
                      <a:srgbClr val="000000"/>
                    </a:solidFill>
                  </a:rPr>
                  <a:t>Million US$</a:t>
                </a:r>
              </a:p>
            </c:rich>
          </c:tx>
          <c:layout>
            <c:manualLayout>
              <c:xMode val="factor"/>
              <c:yMode val="factor"/>
              <c:x val="-0.00175"/>
              <c:y val="-0.022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crossAx val="58655030"/>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3</xdr:row>
      <xdr:rowOff>0</xdr:rowOff>
    </xdr:from>
    <xdr:to>
      <xdr:col>12</xdr:col>
      <xdr:colOff>19050</xdr:colOff>
      <xdr:row>25</xdr:row>
      <xdr:rowOff>133350</xdr:rowOff>
    </xdr:to>
    <xdr:graphicFrame>
      <xdr:nvGraphicFramePr>
        <xdr:cNvPr id="1" name="Chart 1"/>
        <xdr:cNvGraphicFramePr/>
      </xdr:nvGraphicFramePr>
      <xdr:xfrm>
        <a:off x="4991100" y="723900"/>
        <a:ext cx="4257675" cy="3695700"/>
      </xdr:xfrm>
      <a:graphic>
        <a:graphicData uri="http://schemas.openxmlformats.org/drawingml/2006/chart">
          <c:chart xmlns:c="http://schemas.openxmlformats.org/drawingml/2006/chart" r:id="rId1"/>
        </a:graphicData>
      </a:graphic>
    </xdr:graphicFrame>
    <xdr:clientData/>
  </xdr:twoCellAnchor>
  <xdr:twoCellAnchor>
    <xdr:from>
      <xdr:col>5</xdr:col>
      <xdr:colOff>47625</xdr:colOff>
      <xdr:row>52</xdr:row>
      <xdr:rowOff>19050</xdr:rowOff>
    </xdr:from>
    <xdr:to>
      <xdr:col>12</xdr:col>
      <xdr:colOff>57150</xdr:colOff>
      <xdr:row>75</xdr:row>
      <xdr:rowOff>133350</xdr:rowOff>
    </xdr:to>
    <xdr:graphicFrame>
      <xdr:nvGraphicFramePr>
        <xdr:cNvPr id="2" name="Chart 3"/>
        <xdr:cNvGraphicFramePr/>
      </xdr:nvGraphicFramePr>
      <xdr:xfrm>
        <a:off x="5010150" y="8677275"/>
        <a:ext cx="4276725" cy="3838575"/>
      </xdr:xfrm>
      <a:graphic>
        <a:graphicData uri="http://schemas.openxmlformats.org/drawingml/2006/chart">
          <c:chart xmlns:c="http://schemas.openxmlformats.org/drawingml/2006/chart" r:id="rId2"/>
        </a:graphicData>
      </a:graphic>
    </xdr:graphicFrame>
    <xdr:clientData/>
  </xdr:twoCellAnchor>
  <xdr:twoCellAnchor>
    <xdr:from>
      <xdr:col>5</xdr:col>
      <xdr:colOff>47625</xdr:colOff>
      <xdr:row>27</xdr:row>
      <xdr:rowOff>9525</xdr:rowOff>
    </xdr:from>
    <xdr:to>
      <xdr:col>12</xdr:col>
      <xdr:colOff>57150</xdr:colOff>
      <xdr:row>50</xdr:row>
      <xdr:rowOff>123825</xdr:rowOff>
    </xdr:to>
    <xdr:graphicFrame>
      <xdr:nvGraphicFramePr>
        <xdr:cNvPr id="3" name="Chart 4"/>
        <xdr:cNvGraphicFramePr/>
      </xdr:nvGraphicFramePr>
      <xdr:xfrm>
        <a:off x="5010150" y="4619625"/>
        <a:ext cx="4276725" cy="383857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r2011-Kiw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iwi"/>
      <sheetName val="Production_Quantity"/>
      <sheetName val="Export_Quantity"/>
      <sheetName val="Export_Value"/>
      <sheetName val="Sheet1"/>
    </sheetNames>
    <sheetDataSet>
      <sheetData sheetId="0">
        <row r="2">
          <cell r="A2" t="str">
            <v>Argentina</v>
          </cell>
          <cell r="B2" t="str">
            <v>nd</v>
          </cell>
          <cell r="C2">
            <v>0.736</v>
          </cell>
          <cell r="D2">
            <v>755</v>
          </cell>
        </row>
        <row r="3">
          <cell r="A3" t="str">
            <v>Australia</v>
          </cell>
          <cell r="B3">
            <v>4.478</v>
          </cell>
          <cell r="C3">
            <v>1.442</v>
          </cell>
          <cell r="D3">
            <v>2846</v>
          </cell>
        </row>
        <row r="4">
          <cell r="A4" t="str">
            <v>Canada</v>
          </cell>
          <cell r="B4">
            <v>0.055</v>
          </cell>
          <cell r="C4">
            <v>0.118</v>
          </cell>
          <cell r="D4">
            <v>158</v>
          </cell>
        </row>
        <row r="5">
          <cell r="A5" t="str">
            <v>Chile</v>
          </cell>
          <cell r="B5">
            <v>227</v>
          </cell>
          <cell r="C5">
            <v>157.06</v>
          </cell>
          <cell r="D5">
            <v>148540</v>
          </cell>
        </row>
        <row r="6">
          <cell r="A6" t="str">
            <v>France</v>
          </cell>
          <cell r="B6">
            <v>75.907</v>
          </cell>
          <cell r="C6">
            <v>25.81</v>
          </cell>
          <cell r="D6">
            <v>61349</v>
          </cell>
        </row>
        <row r="7">
          <cell r="A7" t="str">
            <v>Greece</v>
          </cell>
          <cell r="B7">
            <v>84</v>
          </cell>
          <cell r="C7">
            <v>37.712</v>
          </cell>
          <cell r="D7">
            <v>46148</v>
          </cell>
        </row>
        <row r="8">
          <cell r="A8" t="str">
            <v>Italy</v>
          </cell>
          <cell r="B8">
            <v>436.3</v>
          </cell>
          <cell r="C8">
            <v>307.272</v>
          </cell>
          <cell r="D8">
            <v>532551</v>
          </cell>
        </row>
        <row r="9">
          <cell r="A9" t="str">
            <v>Japan</v>
          </cell>
          <cell r="B9">
            <v>35</v>
          </cell>
          <cell r="C9">
            <v>0.023</v>
          </cell>
          <cell r="D9">
            <v>28</v>
          </cell>
        </row>
        <row r="10">
          <cell r="A10" t="str">
            <v>Korea, Republic of</v>
          </cell>
          <cell r="B10" t="str">
            <v>nd</v>
          </cell>
          <cell r="C10" t="str">
            <v>nd</v>
          </cell>
          <cell r="D10" t="str">
            <v>nd</v>
          </cell>
        </row>
        <row r="11">
          <cell r="A11" t="str">
            <v>New Zealand</v>
          </cell>
          <cell r="B11">
            <v>390</v>
          </cell>
          <cell r="C11">
            <v>376.598</v>
          </cell>
          <cell r="D11">
            <v>690565</v>
          </cell>
        </row>
        <row r="12">
          <cell r="A12" t="str">
            <v>Spain</v>
          </cell>
          <cell r="B12">
            <v>18.8</v>
          </cell>
          <cell r="C12">
            <v>10.151</v>
          </cell>
          <cell r="D12">
            <v>17102</v>
          </cell>
        </row>
        <row r="13">
          <cell r="A13" t="str">
            <v>Zimbabwe</v>
          </cell>
          <cell r="B13" t="str">
            <v>nd</v>
          </cell>
          <cell r="C13">
            <v>0.002</v>
          </cell>
          <cell r="D13">
            <v>1</v>
          </cell>
        </row>
      </sheetData>
      <sheetData sheetId="1">
        <row r="2">
          <cell r="A2" t="str">
            <v>Spain</v>
          </cell>
          <cell r="B2">
            <v>18800</v>
          </cell>
        </row>
        <row r="3">
          <cell r="A3" t="str">
            <v>United States of America</v>
          </cell>
          <cell r="B3">
            <v>23133</v>
          </cell>
        </row>
        <row r="4">
          <cell r="A4" t="str">
            <v>Turkey</v>
          </cell>
          <cell r="B4">
            <v>23689</v>
          </cell>
        </row>
        <row r="5">
          <cell r="A5" t="str">
            <v>Iran (Islamic Republic of)</v>
          </cell>
          <cell r="B5">
            <v>30396</v>
          </cell>
        </row>
        <row r="6">
          <cell r="A6" t="str">
            <v>Japan</v>
          </cell>
          <cell r="B6">
            <v>35000</v>
          </cell>
        </row>
        <row r="7">
          <cell r="A7" t="str">
            <v>France</v>
          </cell>
          <cell r="B7">
            <v>75907</v>
          </cell>
        </row>
        <row r="8">
          <cell r="A8" t="str">
            <v>Greece</v>
          </cell>
          <cell r="B8">
            <v>84000</v>
          </cell>
        </row>
        <row r="9">
          <cell r="A9" t="str">
            <v>Chile</v>
          </cell>
          <cell r="B9">
            <v>227000</v>
          </cell>
        </row>
        <row r="10">
          <cell r="A10" t="str">
            <v>New Zealand</v>
          </cell>
          <cell r="B10">
            <v>390000</v>
          </cell>
        </row>
        <row r="11">
          <cell r="A11" t="str">
            <v>Italy</v>
          </cell>
          <cell r="B11">
            <v>436300</v>
          </cell>
        </row>
        <row r="13">
          <cell r="B13">
            <v>12777</v>
          </cell>
        </row>
        <row r="14">
          <cell r="B14">
            <v>10103</v>
          </cell>
        </row>
        <row r="15">
          <cell r="B15">
            <v>4478</v>
          </cell>
        </row>
        <row r="16">
          <cell r="B16">
            <v>4099</v>
          </cell>
        </row>
        <row r="17">
          <cell r="B17">
            <v>548</v>
          </cell>
        </row>
        <row r="18">
          <cell r="B18">
            <v>400</v>
          </cell>
        </row>
        <row r="19">
          <cell r="B19">
            <v>252</v>
          </cell>
        </row>
        <row r="20">
          <cell r="B20">
            <v>160</v>
          </cell>
        </row>
        <row r="21">
          <cell r="B21">
            <v>106</v>
          </cell>
        </row>
        <row r="22">
          <cell r="B22">
            <v>55</v>
          </cell>
        </row>
        <row r="23">
          <cell r="B23">
            <v>30</v>
          </cell>
        </row>
        <row r="26">
          <cell r="B26">
            <v>1354100</v>
          </cell>
        </row>
      </sheetData>
      <sheetData sheetId="2">
        <row r="2">
          <cell r="A2" t="str">
            <v>Germany</v>
          </cell>
          <cell r="B2">
            <v>10757</v>
          </cell>
        </row>
        <row r="3">
          <cell r="A3" t="str">
            <v>United States of America</v>
          </cell>
          <cell r="B3">
            <v>15500</v>
          </cell>
        </row>
        <row r="4">
          <cell r="A4" t="str">
            <v>Iran (Islamic Republic of)</v>
          </cell>
          <cell r="B4">
            <v>19925</v>
          </cell>
        </row>
        <row r="5">
          <cell r="A5" t="str">
            <v>France</v>
          </cell>
          <cell r="B5">
            <v>25810</v>
          </cell>
        </row>
        <row r="6">
          <cell r="A6" t="str">
            <v>Greece</v>
          </cell>
          <cell r="B6">
            <v>37712</v>
          </cell>
        </row>
        <row r="7">
          <cell r="A7" t="str">
            <v>Netherlands</v>
          </cell>
          <cell r="B7">
            <v>44430</v>
          </cell>
        </row>
        <row r="8">
          <cell r="A8" t="str">
            <v>Belgium</v>
          </cell>
          <cell r="B8">
            <v>123516</v>
          </cell>
        </row>
        <row r="9">
          <cell r="A9" t="str">
            <v>Chile</v>
          </cell>
          <cell r="B9">
            <v>157060</v>
          </cell>
        </row>
        <row r="10">
          <cell r="A10" t="str">
            <v>Italy</v>
          </cell>
          <cell r="B10">
            <v>307272</v>
          </cell>
        </row>
        <row r="11">
          <cell r="A11" t="str">
            <v>New Zealand</v>
          </cell>
          <cell r="B11">
            <v>376598</v>
          </cell>
        </row>
        <row r="13">
          <cell r="B13">
            <v>10151</v>
          </cell>
        </row>
        <row r="14">
          <cell r="B14">
            <v>9841</v>
          </cell>
        </row>
        <row r="15">
          <cell r="B15">
            <v>9770</v>
          </cell>
        </row>
        <row r="16">
          <cell r="B16">
            <v>5865</v>
          </cell>
        </row>
        <row r="17">
          <cell r="B17">
            <v>3656</v>
          </cell>
        </row>
        <row r="18">
          <cell r="B18">
            <v>3401</v>
          </cell>
        </row>
        <row r="19">
          <cell r="B19">
            <v>2910</v>
          </cell>
        </row>
        <row r="20">
          <cell r="B20">
            <v>1749</v>
          </cell>
        </row>
        <row r="21">
          <cell r="B21">
            <v>1732</v>
          </cell>
        </row>
        <row r="22">
          <cell r="B22">
            <v>1593</v>
          </cell>
        </row>
        <row r="23">
          <cell r="B23">
            <v>1442</v>
          </cell>
        </row>
        <row r="24">
          <cell r="B24">
            <v>904</v>
          </cell>
        </row>
        <row r="25">
          <cell r="B25">
            <v>840</v>
          </cell>
        </row>
        <row r="26">
          <cell r="B26">
            <v>736</v>
          </cell>
        </row>
        <row r="27">
          <cell r="B27">
            <v>719</v>
          </cell>
        </row>
        <row r="28">
          <cell r="B28">
            <v>340</v>
          </cell>
        </row>
        <row r="29">
          <cell r="B29">
            <v>309</v>
          </cell>
        </row>
        <row r="30">
          <cell r="B30">
            <v>298</v>
          </cell>
        </row>
        <row r="31">
          <cell r="B31">
            <v>280</v>
          </cell>
        </row>
        <row r="32">
          <cell r="B32">
            <v>247</v>
          </cell>
        </row>
        <row r="33">
          <cell r="B33">
            <v>170</v>
          </cell>
        </row>
        <row r="34">
          <cell r="B34">
            <v>150</v>
          </cell>
        </row>
        <row r="35">
          <cell r="B35">
            <v>140</v>
          </cell>
        </row>
        <row r="36">
          <cell r="B36">
            <v>131</v>
          </cell>
        </row>
        <row r="37">
          <cell r="B37">
            <v>118</v>
          </cell>
        </row>
        <row r="38">
          <cell r="B38">
            <v>103</v>
          </cell>
        </row>
        <row r="39">
          <cell r="B39">
            <v>79</v>
          </cell>
        </row>
        <row r="40">
          <cell r="B40">
            <v>76</v>
          </cell>
        </row>
        <row r="41">
          <cell r="B41">
            <v>71</v>
          </cell>
        </row>
        <row r="42">
          <cell r="B42">
            <v>51</v>
          </cell>
        </row>
        <row r="43">
          <cell r="B43">
            <v>50</v>
          </cell>
        </row>
        <row r="44">
          <cell r="B44">
            <v>46</v>
          </cell>
        </row>
        <row r="45">
          <cell r="B45">
            <v>45</v>
          </cell>
        </row>
        <row r="46">
          <cell r="B46">
            <v>40</v>
          </cell>
        </row>
        <row r="47">
          <cell r="B47">
            <v>37</v>
          </cell>
        </row>
        <row r="48">
          <cell r="B48">
            <v>30</v>
          </cell>
        </row>
        <row r="49">
          <cell r="B49">
            <v>28</v>
          </cell>
        </row>
        <row r="50">
          <cell r="B50">
            <v>23</v>
          </cell>
        </row>
        <row r="51">
          <cell r="B51">
            <v>22</v>
          </cell>
        </row>
        <row r="52">
          <cell r="B52">
            <v>22</v>
          </cell>
        </row>
        <row r="53">
          <cell r="B53">
            <v>20</v>
          </cell>
        </row>
        <row r="54">
          <cell r="B54">
            <v>20</v>
          </cell>
        </row>
        <row r="55">
          <cell r="B55">
            <v>17</v>
          </cell>
        </row>
        <row r="56">
          <cell r="B56">
            <v>15</v>
          </cell>
        </row>
        <row r="57">
          <cell r="B57">
            <v>12</v>
          </cell>
        </row>
        <row r="58">
          <cell r="B58">
            <v>11</v>
          </cell>
        </row>
        <row r="59">
          <cell r="B59">
            <v>9</v>
          </cell>
        </row>
        <row r="60">
          <cell r="B60">
            <v>6</v>
          </cell>
        </row>
        <row r="61">
          <cell r="B61">
            <v>6</v>
          </cell>
        </row>
        <row r="62">
          <cell r="B62">
            <v>4</v>
          </cell>
        </row>
        <row r="63">
          <cell r="B63">
            <v>4</v>
          </cell>
        </row>
        <row r="64">
          <cell r="B64">
            <v>4</v>
          </cell>
        </row>
        <row r="65">
          <cell r="B65">
            <v>3</v>
          </cell>
        </row>
        <row r="66">
          <cell r="B66">
            <v>3</v>
          </cell>
        </row>
        <row r="67">
          <cell r="B67">
            <v>2</v>
          </cell>
        </row>
        <row r="68">
          <cell r="B68">
            <v>2</v>
          </cell>
        </row>
        <row r="69">
          <cell r="B69">
            <v>2</v>
          </cell>
        </row>
        <row r="70">
          <cell r="B70">
            <v>1</v>
          </cell>
        </row>
        <row r="71">
          <cell r="B71">
            <v>1</v>
          </cell>
        </row>
        <row r="72">
          <cell r="B72">
            <v>1</v>
          </cell>
        </row>
        <row r="75">
          <cell r="B75">
            <v>1161438</v>
          </cell>
        </row>
      </sheetData>
      <sheetData sheetId="3">
        <row r="2">
          <cell r="A2" t="str">
            <v>Spain</v>
          </cell>
          <cell r="B2">
            <v>17102</v>
          </cell>
        </row>
        <row r="3">
          <cell r="A3" t="str">
            <v>Germany</v>
          </cell>
          <cell r="B3">
            <v>26436</v>
          </cell>
        </row>
        <row r="4">
          <cell r="A4" t="str">
            <v>United States of America</v>
          </cell>
          <cell r="B4">
            <v>28461</v>
          </cell>
        </row>
        <row r="5">
          <cell r="A5" t="str">
            <v>Greece</v>
          </cell>
          <cell r="B5">
            <v>46148</v>
          </cell>
        </row>
        <row r="6">
          <cell r="A6" t="str">
            <v>France</v>
          </cell>
          <cell r="B6">
            <v>61349</v>
          </cell>
        </row>
        <row r="7">
          <cell r="A7" t="str">
            <v>Netherlands</v>
          </cell>
          <cell r="B7">
            <v>89084</v>
          </cell>
        </row>
        <row r="8">
          <cell r="A8" t="str">
            <v>Chile</v>
          </cell>
          <cell r="B8">
            <v>148540</v>
          </cell>
        </row>
        <row r="9">
          <cell r="A9" t="str">
            <v>Belgium</v>
          </cell>
          <cell r="B9">
            <v>313375</v>
          </cell>
        </row>
        <row r="10">
          <cell r="A10" t="str">
            <v>Italy</v>
          </cell>
          <cell r="B10">
            <v>532551</v>
          </cell>
        </row>
        <row r="11">
          <cell r="A11" t="str">
            <v>New Zealand</v>
          </cell>
          <cell r="B11">
            <v>690565</v>
          </cell>
        </row>
        <row r="13">
          <cell r="B13">
            <v>15828</v>
          </cell>
        </row>
        <row r="14">
          <cell r="B14">
            <v>8442</v>
          </cell>
        </row>
        <row r="15">
          <cell r="B15">
            <v>7720</v>
          </cell>
        </row>
        <row r="16">
          <cell r="B16">
            <v>5425</v>
          </cell>
        </row>
        <row r="17">
          <cell r="B17">
            <v>5186</v>
          </cell>
        </row>
        <row r="18">
          <cell r="B18">
            <v>3626</v>
          </cell>
        </row>
        <row r="19">
          <cell r="B19">
            <v>2846</v>
          </cell>
        </row>
        <row r="20">
          <cell r="B20">
            <v>2331</v>
          </cell>
        </row>
        <row r="21">
          <cell r="B21">
            <v>1992</v>
          </cell>
        </row>
        <row r="22">
          <cell r="B22">
            <v>1816</v>
          </cell>
        </row>
        <row r="23">
          <cell r="B23">
            <v>1606</v>
          </cell>
        </row>
        <row r="24">
          <cell r="B24">
            <v>1593</v>
          </cell>
        </row>
        <row r="25">
          <cell r="B25">
            <v>925</v>
          </cell>
        </row>
        <row r="26">
          <cell r="B26">
            <v>870</v>
          </cell>
        </row>
        <row r="27">
          <cell r="B27">
            <v>755</v>
          </cell>
        </row>
        <row r="28">
          <cell r="B28">
            <v>706</v>
          </cell>
        </row>
        <row r="29">
          <cell r="B29">
            <v>679</v>
          </cell>
        </row>
        <row r="30">
          <cell r="B30">
            <v>622</v>
          </cell>
        </row>
        <row r="31">
          <cell r="B31">
            <v>531</v>
          </cell>
        </row>
        <row r="32">
          <cell r="B32">
            <v>481</v>
          </cell>
        </row>
        <row r="33">
          <cell r="B33">
            <v>447</v>
          </cell>
        </row>
        <row r="34">
          <cell r="B34">
            <v>310</v>
          </cell>
        </row>
        <row r="35">
          <cell r="B35">
            <v>216</v>
          </cell>
        </row>
        <row r="36">
          <cell r="B36">
            <v>158</v>
          </cell>
        </row>
        <row r="37">
          <cell r="B37">
            <v>111</v>
          </cell>
        </row>
        <row r="38">
          <cell r="B38">
            <v>102</v>
          </cell>
        </row>
        <row r="39">
          <cell r="B39">
            <v>99</v>
          </cell>
        </row>
        <row r="40">
          <cell r="B40">
            <v>99</v>
          </cell>
        </row>
        <row r="41">
          <cell r="B41">
            <v>81</v>
          </cell>
        </row>
        <row r="42">
          <cell r="B42">
            <v>66</v>
          </cell>
        </row>
        <row r="43">
          <cell r="B43">
            <v>56</v>
          </cell>
        </row>
        <row r="44">
          <cell r="B44">
            <v>53</v>
          </cell>
        </row>
        <row r="45">
          <cell r="B45">
            <v>53</v>
          </cell>
        </row>
        <row r="46">
          <cell r="B46">
            <v>42</v>
          </cell>
        </row>
        <row r="47">
          <cell r="B47">
            <v>41</v>
          </cell>
        </row>
        <row r="48">
          <cell r="B48">
            <v>35</v>
          </cell>
        </row>
        <row r="49">
          <cell r="B49">
            <v>33</v>
          </cell>
        </row>
        <row r="50">
          <cell r="B50">
            <v>28</v>
          </cell>
        </row>
        <row r="51">
          <cell r="B51">
            <v>28</v>
          </cell>
        </row>
        <row r="52">
          <cell r="B52">
            <v>21</v>
          </cell>
        </row>
        <row r="53">
          <cell r="B53">
            <v>19</v>
          </cell>
        </row>
        <row r="54">
          <cell r="B54">
            <v>18</v>
          </cell>
        </row>
        <row r="55">
          <cell r="B55">
            <v>18</v>
          </cell>
        </row>
        <row r="56">
          <cell r="B56">
            <v>16</v>
          </cell>
        </row>
        <row r="57">
          <cell r="B57">
            <v>16</v>
          </cell>
        </row>
        <row r="58">
          <cell r="B58">
            <v>14</v>
          </cell>
        </row>
        <row r="59">
          <cell r="B59">
            <v>12</v>
          </cell>
        </row>
        <row r="60">
          <cell r="B60">
            <v>10</v>
          </cell>
        </row>
        <row r="61">
          <cell r="B61">
            <v>9</v>
          </cell>
        </row>
        <row r="62">
          <cell r="B62">
            <v>7</v>
          </cell>
        </row>
        <row r="63">
          <cell r="B63">
            <v>7</v>
          </cell>
        </row>
        <row r="64">
          <cell r="B64">
            <v>7</v>
          </cell>
        </row>
        <row r="65">
          <cell r="B65">
            <v>6</v>
          </cell>
        </row>
        <row r="66">
          <cell r="B66">
            <v>4</v>
          </cell>
        </row>
        <row r="67">
          <cell r="B67">
            <v>2</v>
          </cell>
        </row>
        <row r="68">
          <cell r="B68">
            <v>1</v>
          </cell>
        </row>
        <row r="69">
          <cell r="B69">
            <v>1</v>
          </cell>
        </row>
        <row r="70">
          <cell r="B70">
            <v>1</v>
          </cell>
        </row>
        <row r="71">
          <cell r="B71">
            <v>1</v>
          </cell>
        </row>
        <row r="72">
          <cell r="B72">
            <v>1</v>
          </cell>
        </row>
        <row r="73">
          <cell r="B73">
            <v>1</v>
          </cell>
        </row>
        <row r="74">
          <cell r="B74">
            <v>1</v>
          </cell>
        </row>
        <row r="75">
          <cell r="B75">
            <v>1</v>
          </cell>
        </row>
        <row r="77">
          <cell r="B77">
            <v>2019843</v>
          </cell>
        </row>
        <row r="78">
          <cell r="B78">
            <v>1991382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84"/>
  <sheetViews>
    <sheetView tabSelected="1" zoomScalePageLayoutView="0" workbookViewId="0" topLeftCell="A1">
      <selection activeCell="O16" sqref="O16"/>
    </sheetView>
  </sheetViews>
  <sheetFormatPr defaultColWidth="9.140625" defaultRowHeight="12.75"/>
  <cols>
    <col min="1" max="1" width="26.7109375" style="1" customWidth="1"/>
    <col min="2" max="4" width="15.00390625" style="1" customWidth="1"/>
    <col min="5" max="5" width="2.7109375" style="1" customWidth="1"/>
    <col min="6" max="16384" width="9.140625" style="1" customWidth="1"/>
  </cols>
  <sheetData>
    <row r="1" spans="1:12" ht="15.75" customHeight="1">
      <c r="A1" s="25" t="s">
        <v>11</v>
      </c>
      <c r="B1" s="25"/>
      <c r="C1" s="25"/>
      <c r="D1" s="25"/>
      <c r="E1" s="25"/>
      <c r="F1" s="25"/>
      <c r="G1" s="25"/>
      <c r="H1" s="25"/>
      <c r="I1" s="25"/>
      <c r="J1" s="25"/>
      <c r="K1" s="25"/>
      <c r="L1" s="25"/>
    </row>
    <row r="2" spans="1:7" ht="15.75">
      <c r="A2" s="2"/>
      <c r="B2" s="2"/>
      <c r="C2" s="2"/>
      <c r="D2" s="2"/>
      <c r="E2" s="3"/>
      <c r="F2" s="3"/>
      <c r="G2" s="3"/>
    </row>
    <row r="3" spans="1:12" ht="25.5" customHeight="1">
      <c r="A3" s="26" t="s">
        <v>12</v>
      </c>
      <c r="B3" s="27"/>
      <c r="C3" s="27"/>
      <c r="D3" s="27"/>
      <c r="F3" s="28" t="s">
        <v>13</v>
      </c>
      <c r="G3" s="29"/>
      <c r="H3" s="29"/>
      <c r="I3" s="29"/>
      <c r="J3" s="29"/>
      <c r="K3" s="29"/>
      <c r="L3" s="29"/>
    </row>
    <row r="4" spans="1:4" ht="12.75">
      <c r="A4" s="4" t="s">
        <v>0</v>
      </c>
      <c r="B4" s="5" t="s">
        <v>1</v>
      </c>
      <c r="C4" s="6" t="s">
        <v>2</v>
      </c>
      <c r="D4" s="6" t="s">
        <v>3</v>
      </c>
    </row>
    <row r="5" spans="1:4" ht="12.75">
      <c r="A5" s="7"/>
      <c r="B5" s="30" t="s">
        <v>4</v>
      </c>
      <c r="C5" s="31"/>
      <c r="D5" s="8" t="s">
        <v>5</v>
      </c>
    </row>
    <row r="6" spans="1:4" ht="12.75">
      <c r="A6" s="9" t="str">
        <f>'[1]Kiwi'!A2</f>
        <v>Argentina</v>
      </c>
      <c r="B6" s="10" t="str">
        <f>'[1]Kiwi'!B2</f>
        <v>nd</v>
      </c>
      <c r="C6" s="10">
        <f>'[1]Kiwi'!C2</f>
        <v>0.736</v>
      </c>
      <c r="D6" s="10">
        <f>'[1]Kiwi'!D2</f>
        <v>755</v>
      </c>
    </row>
    <row r="7" spans="1:4" ht="12.75">
      <c r="A7" s="9" t="str">
        <f>'[1]Kiwi'!A3</f>
        <v>Australia</v>
      </c>
      <c r="B7" s="10">
        <f>'[1]Kiwi'!B3</f>
        <v>4.478</v>
      </c>
      <c r="C7" s="10">
        <f>'[1]Kiwi'!C3</f>
        <v>1.442</v>
      </c>
      <c r="D7" s="10">
        <f>'[1]Kiwi'!D3</f>
        <v>2846</v>
      </c>
    </row>
    <row r="8" spans="1:4" ht="12.75">
      <c r="A8" s="9" t="str">
        <f>'[1]Kiwi'!A4</f>
        <v>Canada</v>
      </c>
      <c r="B8" s="10">
        <f>'[1]Kiwi'!B4</f>
        <v>0.055</v>
      </c>
      <c r="C8" s="10">
        <f>'[1]Kiwi'!C4</f>
        <v>0.118</v>
      </c>
      <c r="D8" s="10">
        <f>'[1]Kiwi'!D4</f>
        <v>158</v>
      </c>
    </row>
    <row r="9" spans="1:4" ht="12.75">
      <c r="A9" s="9" t="str">
        <f>'[1]Kiwi'!A5</f>
        <v>Chile</v>
      </c>
      <c r="B9" s="10">
        <f>'[1]Kiwi'!B5</f>
        <v>227</v>
      </c>
      <c r="C9" s="10">
        <f>'[1]Kiwi'!C5</f>
        <v>157.06</v>
      </c>
      <c r="D9" s="10">
        <f>'[1]Kiwi'!D5</f>
        <v>148540</v>
      </c>
    </row>
    <row r="10" spans="1:4" ht="12.75">
      <c r="A10" s="9" t="str">
        <f>'[1]Kiwi'!A6</f>
        <v>France</v>
      </c>
      <c r="B10" s="10">
        <f>'[1]Kiwi'!B6</f>
        <v>75.907</v>
      </c>
      <c r="C10" s="10">
        <f>'[1]Kiwi'!C6</f>
        <v>25.81</v>
      </c>
      <c r="D10" s="10">
        <f>'[1]Kiwi'!D6</f>
        <v>61349</v>
      </c>
    </row>
    <row r="11" spans="1:4" ht="12.75">
      <c r="A11" s="9" t="str">
        <f>'[1]Kiwi'!A7</f>
        <v>Greece</v>
      </c>
      <c r="B11" s="10">
        <f>'[1]Kiwi'!B7</f>
        <v>84</v>
      </c>
      <c r="C11" s="10">
        <f>'[1]Kiwi'!C7</f>
        <v>37.712</v>
      </c>
      <c r="D11" s="10">
        <f>'[1]Kiwi'!D7</f>
        <v>46148</v>
      </c>
    </row>
    <row r="12" spans="1:4" ht="12.75">
      <c r="A12" s="9" t="str">
        <f>'[1]Kiwi'!A8</f>
        <v>Italy</v>
      </c>
      <c r="B12" s="10">
        <f>'[1]Kiwi'!B8</f>
        <v>436.3</v>
      </c>
      <c r="C12" s="10">
        <f>'[1]Kiwi'!C8</f>
        <v>307.272</v>
      </c>
      <c r="D12" s="10">
        <f>'[1]Kiwi'!D8</f>
        <v>532551</v>
      </c>
    </row>
    <row r="13" spans="1:4" ht="12.75">
      <c r="A13" s="9" t="str">
        <f>'[1]Kiwi'!A9</f>
        <v>Japan</v>
      </c>
      <c r="B13" s="10">
        <f>'[1]Kiwi'!B9</f>
        <v>35</v>
      </c>
      <c r="C13" s="10">
        <f>'[1]Kiwi'!C9</f>
        <v>0.023</v>
      </c>
      <c r="D13" s="10">
        <f>'[1]Kiwi'!D9</f>
        <v>28</v>
      </c>
    </row>
    <row r="14" spans="1:4" ht="12.75">
      <c r="A14" s="9" t="str">
        <f>'[1]Kiwi'!A10</f>
        <v>Korea, Republic of</v>
      </c>
      <c r="B14" s="10" t="str">
        <f>'[1]Kiwi'!B10</f>
        <v>nd</v>
      </c>
      <c r="C14" s="10" t="str">
        <f>'[1]Kiwi'!C10</f>
        <v>nd</v>
      </c>
      <c r="D14" s="10" t="str">
        <f>'[1]Kiwi'!D10</f>
        <v>nd</v>
      </c>
    </row>
    <row r="15" spans="1:4" ht="12.75">
      <c r="A15" s="9" t="str">
        <f>'[1]Kiwi'!A11</f>
        <v>New Zealand</v>
      </c>
      <c r="B15" s="10">
        <f>'[1]Kiwi'!B11</f>
        <v>390</v>
      </c>
      <c r="C15" s="10">
        <f>'[1]Kiwi'!C11</f>
        <v>376.598</v>
      </c>
      <c r="D15" s="10">
        <f>'[1]Kiwi'!D11</f>
        <v>690565</v>
      </c>
    </row>
    <row r="16" spans="1:4" ht="12.75">
      <c r="A16" s="9" t="str">
        <f>'[1]Kiwi'!A12</f>
        <v>Spain</v>
      </c>
      <c r="B16" s="10">
        <f>'[1]Kiwi'!B12</f>
        <v>18.8</v>
      </c>
      <c r="C16" s="10">
        <f>'[1]Kiwi'!C12</f>
        <v>10.151</v>
      </c>
      <c r="D16" s="10">
        <f>'[1]Kiwi'!D12</f>
        <v>17102</v>
      </c>
    </row>
    <row r="17" spans="1:4" ht="12.75">
      <c r="A17" s="9" t="str">
        <f>'[1]Kiwi'!A13</f>
        <v>Zimbabwe</v>
      </c>
      <c r="B17" s="10" t="str">
        <f>'[1]Kiwi'!B13</f>
        <v>nd</v>
      </c>
      <c r="C17" s="10">
        <f>'[1]Kiwi'!C13</f>
        <v>0.002</v>
      </c>
      <c r="D17" s="10">
        <f>'[1]Kiwi'!D13</f>
        <v>1</v>
      </c>
    </row>
    <row r="18" spans="1:4" ht="12.75">
      <c r="A18" s="11" t="s">
        <v>6</v>
      </c>
      <c r="B18" s="12">
        <f>100*1000*SUM($B$6:B17)/'[1]Production_Quantity'!$B$26</f>
        <v>93.90296137656007</v>
      </c>
      <c r="C18" s="13">
        <f>100*1000*SUM($C$6:C17)/SUM('[1]Export_Quantity'!$B75)</f>
        <v>78.94730497882796</v>
      </c>
      <c r="D18" s="12">
        <f>100*SUM($D$6:D17)/SUM('[1]Export_Value'!$B78)</f>
        <v>75.32673289203177</v>
      </c>
    </row>
    <row r="19" spans="1:4" ht="12.75">
      <c r="A19" s="14" t="s">
        <v>7</v>
      </c>
      <c r="B19" s="15">
        <f>MEDIAN('[1]Production_Quantity'!$B$2:$B$23)/1000</f>
        <v>12.777</v>
      </c>
      <c r="C19" s="15">
        <f>MEDIAN('[1]Export_Quantity'!$B$2:$B$72)/1000</f>
        <v>0.1105</v>
      </c>
      <c r="D19" s="15">
        <f>MEDIAN('[1]Export_Value'!$B$2:$B$78)</f>
        <v>102</v>
      </c>
    </row>
    <row r="20" spans="1:4" ht="12.75">
      <c r="A20" s="16" t="s">
        <v>8</v>
      </c>
      <c r="B20" s="15">
        <f>AVERAGE('[1]Production_Quantity'!$B$2:$B$23)/1000</f>
        <v>65.58252380952382</v>
      </c>
      <c r="C20" s="15">
        <f>AVERAGE('[1]Export_Quantity'!$B$2:$B$72)/1000</f>
        <v>16.8134</v>
      </c>
      <c r="D20" s="15">
        <f>AVERAGE('[1]Export_Value'!$B$2:$B$75)</f>
        <v>27669.08219178082</v>
      </c>
    </row>
    <row r="21" spans="1:4" ht="12.75">
      <c r="A21" s="17"/>
      <c r="B21" s="18"/>
      <c r="C21" s="18"/>
      <c r="D21" s="18"/>
    </row>
    <row r="22" spans="1:4" ht="12.75">
      <c r="A22" s="32" t="s">
        <v>9</v>
      </c>
      <c r="B22" s="32"/>
      <c r="C22" s="32"/>
      <c r="D22" s="32"/>
    </row>
    <row r="23" spans="1:4" ht="12.75">
      <c r="A23" s="32"/>
      <c r="B23" s="32"/>
      <c r="C23" s="32"/>
      <c r="D23" s="32"/>
    </row>
    <row r="24" spans="1:4" ht="12.75">
      <c r="A24" s="32"/>
      <c r="B24" s="32"/>
      <c r="C24" s="32"/>
      <c r="D24" s="32"/>
    </row>
    <row r="25" spans="1:4" ht="12.75">
      <c r="A25" s="32"/>
      <c r="B25" s="32"/>
      <c r="C25" s="32"/>
      <c r="D25" s="32"/>
    </row>
    <row r="26" spans="1:4" ht="12.75">
      <c r="A26" s="32"/>
      <c r="B26" s="32"/>
      <c r="C26" s="32"/>
      <c r="D26" s="32"/>
    </row>
    <row r="27" spans="1:12" ht="12.75">
      <c r="A27" s="32"/>
      <c r="B27" s="32"/>
      <c r="C27" s="32"/>
      <c r="D27" s="32"/>
      <c r="E27" s="19"/>
      <c r="F27" s="19"/>
      <c r="G27" s="19"/>
      <c r="H27" s="19"/>
      <c r="I27" s="19"/>
      <c r="J27" s="19"/>
      <c r="K27" s="19"/>
      <c r="L27" s="19"/>
    </row>
    <row r="28" spans="1:12" ht="12.75">
      <c r="A28" s="32"/>
      <c r="B28" s="32"/>
      <c r="C28" s="32"/>
      <c r="D28" s="32"/>
      <c r="E28" s="19"/>
      <c r="F28" s="19"/>
      <c r="G28" s="19"/>
      <c r="H28" s="19"/>
      <c r="I28" s="19"/>
      <c r="J28" s="19"/>
      <c r="K28" s="19"/>
      <c r="L28" s="19"/>
    </row>
    <row r="29" spans="1:12" ht="12.75">
      <c r="A29" s="32"/>
      <c r="B29" s="32"/>
      <c r="C29" s="32"/>
      <c r="D29" s="32"/>
      <c r="E29" s="19"/>
      <c r="F29" s="19"/>
      <c r="G29" s="19"/>
      <c r="H29" s="19"/>
      <c r="I29" s="19"/>
      <c r="J29" s="19"/>
      <c r="K29" s="19"/>
      <c r="L29" s="19"/>
    </row>
    <row r="30" spans="1:4" ht="12.75" customHeight="1">
      <c r="A30" s="32"/>
      <c r="B30" s="32"/>
      <c r="C30" s="32"/>
      <c r="D30" s="32"/>
    </row>
    <row r="31" spans="1:4" ht="12.75">
      <c r="A31" s="33" t="s">
        <v>14</v>
      </c>
      <c r="B31" s="33"/>
      <c r="C31" s="33"/>
      <c r="D31" s="33"/>
    </row>
    <row r="32" spans="1:4" ht="12.75">
      <c r="A32" s="33"/>
      <c r="B32" s="33"/>
      <c r="C32" s="33"/>
      <c r="D32" s="33"/>
    </row>
    <row r="33" spans="1:4" ht="12.75">
      <c r="A33" s="33"/>
      <c r="B33" s="33"/>
      <c r="C33" s="33"/>
      <c r="D33" s="33"/>
    </row>
    <row r="34" spans="1:4" ht="12.75">
      <c r="A34" s="33"/>
      <c r="B34" s="33"/>
      <c r="C34" s="33"/>
      <c r="D34" s="33"/>
    </row>
    <row r="35" spans="1:4" ht="12.75">
      <c r="A35" s="33"/>
      <c r="B35" s="33"/>
      <c r="C35" s="33"/>
      <c r="D35" s="33"/>
    </row>
    <row r="36" spans="1:4" ht="12.75">
      <c r="A36" s="23" t="s">
        <v>15</v>
      </c>
      <c r="B36" s="23"/>
      <c r="C36" s="23"/>
      <c r="D36" s="23"/>
    </row>
    <row r="37" spans="1:4" ht="12.75">
      <c r="A37" s="23"/>
      <c r="B37" s="23"/>
      <c r="C37" s="23"/>
      <c r="D37" s="23"/>
    </row>
    <row r="38" spans="1:4" ht="12.75">
      <c r="A38" s="23"/>
      <c r="B38" s="23"/>
      <c r="C38" s="23"/>
      <c r="D38" s="23"/>
    </row>
    <row r="39" spans="1:4" ht="12.75">
      <c r="A39" s="23"/>
      <c r="B39" s="23"/>
      <c r="C39" s="23"/>
      <c r="D39" s="23"/>
    </row>
    <row r="71" ht="12.75" customHeight="1"/>
    <row r="78" spans="6:12" ht="12.75">
      <c r="F78" s="24" t="s">
        <v>10</v>
      </c>
      <c r="G78" s="24"/>
      <c r="H78" s="24"/>
      <c r="I78" s="24"/>
      <c r="J78" s="24"/>
      <c r="K78" s="24"/>
      <c r="L78" s="24"/>
    </row>
    <row r="79" spans="6:12" ht="12.75">
      <c r="F79" s="24"/>
      <c r="G79" s="24"/>
      <c r="H79" s="24"/>
      <c r="I79" s="24"/>
      <c r="J79" s="24"/>
      <c r="K79" s="24"/>
      <c r="L79" s="24"/>
    </row>
    <row r="80" spans="5:12" ht="12.75">
      <c r="E80" s="21"/>
      <c r="F80" s="21"/>
      <c r="G80" s="21"/>
      <c r="H80" s="21"/>
      <c r="I80" s="21"/>
      <c r="J80" s="21"/>
      <c r="K80" s="21"/>
      <c r="L80" s="21"/>
    </row>
    <row r="81" spans="1:12" ht="12.75" customHeight="1">
      <c r="A81" s="20"/>
      <c r="B81" s="21"/>
      <c r="C81" s="21"/>
      <c r="D81" s="21"/>
      <c r="E81" s="22"/>
      <c r="F81" s="22"/>
      <c r="G81" s="22"/>
      <c r="H81" s="22"/>
      <c r="I81" s="22"/>
      <c r="J81" s="22"/>
      <c r="K81" s="22"/>
      <c r="L81" s="22"/>
    </row>
    <row r="82" spans="1:12" ht="42" customHeight="1">
      <c r="A82" s="33" t="s">
        <v>16</v>
      </c>
      <c r="B82" s="33"/>
      <c r="C82" s="33"/>
      <c r="D82" s="33"/>
      <c r="E82" s="33"/>
      <c r="F82" s="33"/>
      <c r="G82" s="33"/>
      <c r="H82" s="33"/>
      <c r="I82" s="33"/>
      <c r="J82" s="33"/>
      <c r="K82" s="33"/>
      <c r="L82" s="33"/>
    </row>
    <row r="83" spans="1:12" ht="12.75">
      <c r="A83" s="22"/>
      <c r="B83" s="22"/>
      <c r="C83" s="22"/>
      <c r="D83" s="22"/>
      <c r="E83" s="22"/>
      <c r="F83" s="22"/>
      <c r="G83" s="22"/>
      <c r="H83" s="22"/>
      <c r="I83" s="22"/>
      <c r="J83" s="22"/>
      <c r="K83" s="22"/>
      <c r="L83" s="22"/>
    </row>
    <row r="84" spans="1:4" ht="12.75">
      <c r="A84" s="22"/>
      <c r="B84" s="22"/>
      <c r="C84" s="22"/>
      <c r="D84" s="22"/>
    </row>
  </sheetData>
  <sheetProtection/>
  <mergeCells count="9">
    <mergeCell ref="A82:L82"/>
    <mergeCell ref="A36:D39"/>
    <mergeCell ref="F78:L79"/>
    <mergeCell ref="A1:L1"/>
    <mergeCell ref="A3:D3"/>
    <mergeCell ref="F3:L3"/>
    <mergeCell ref="B5:C5"/>
    <mergeCell ref="A22:D30"/>
    <mergeCell ref="A31:D35"/>
  </mergeCells>
  <conditionalFormatting sqref="A1:A65536">
    <cfRule type="cellIs" priority="5" dxfId="6" operator="equal" stopIfTrue="1">
      <formula>"Guadeloupe"</formula>
    </cfRule>
    <cfRule type="cellIs" priority="6" dxfId="6" operator="equal" stopIfTrue="1">
      <formula>"French Guiana"</formula>
    </cfRule>
    <cfRule type="cellIs" priority="7" dxfId="6" operator="equal" stopIfTrue="1">
      <formula>"Virgin Islands, British"</formula>
    </cfRule>
    <cfRule type="cellIs" priority="8" dxfId="6" operator="equal" stopIfTrue="1">
      <formula>"Virgin Islands (U.S.)"</formula>
    </cfRule>
    <cfRule type="cellIs" priority="9" dxfId="6" operator="equal" stopIfTrue="1">
      <formula>"United States"</formula>
    </cfRule>
    <cfRule type="cellIs" priority="10" dxfId="6" operator="equal" stopIfTrue="1">
      <formula>"United Kingdom"</formula>
    </cfRule>
    <cfRule type="cellIs" priority="11" dxfId="6" operator="equal" stopIfTrue="1">
      <formula>"United Arab Emirates"</formula>
    </cfRule>
    <cfRule type="cellIs" priority="12" dxfId="6" operator="equal" stopIfTrue="1">
      <formula>"Trinidad and Tobago"</formula>
    </cfRule>
    <cfRule type="cellIs" priority="13" dxfId="6" operator="equal" stopIfTrue="1">
      <formula>"Switzerland"</formula>
    </cfRule>
    <cfRule type="cellIs" priority="14" dxfId="6" operator="equal" stopIfTrue="1">
      <formula>"Sweden"</formula>
    </cfRule>
    <cfRule type="cellIs" priority="15" dxfId="6" operator="equal" stopIfTrue="1">
      <formula>"Spain"</formula>
    </cfRule>
    <cfRule type="cellIs" priority="16" dxfId="6" operator="equal" stopIfTrue="1">
      <formula>"Slovenia"</formula>
    </cfRule>
    <cfRule type="cellIs" priority="17" dxfId="6" operator="equal" stopIfTrue="1">
      <formula>"Slovak Republic"</formula>
    </cfRule>
    <cfRule type="cellIs" priority="18" dxfId="6" operator="equal" stopIfTrue="1">
      <formula>"Singapore"</formula>
    </cfRule>
    <cfRule type="cellIs" priority="19" dxfId="6" operator="equal" stopIfTrue="1">
      <formula>"Saudi Arabia"</formula>
    </cfRule>
    <cfRule type="cellIs" priority="20" dxfId="6" operator="equal" stopIfTrue="1">
      <formula>"San Marino"</formula>
    </cfRule>
    <cfRule type="cellIs" priority="21" dxfId="6" operator="equal" stopIfTrue="1">
      <formula>"Qatar"</formula>
    </cfRule>
    <cfRule type="cellIs" priority="22" dxfId="6" operator="equal" stopIfTrue="1">
      <formula>"Puerto Rico"</formula>
    </cfRule>
    <cfRule type="cellIs" priority="23" dxfId="6" operator="equal" stopIfTrue="1">
      <formula>"Portugal"</formula>
    </cfRule>
    <cfRule type="cellIs" priority="24" dxfId="6" operator="equal" stopIfTrue="1">
      <formula>"Oman"</formula>
    </cfRule>
    <cfRule type="cellIs" priority="25" dxfId="6" operator="equal" stopIfTrue="1">
      <formula>"Norway"</formula>
    </cfRule>
    <cfRule type="cellIs" priority="26" dxfId="6" operator="equal" stopIfTrue="1">
      <formula>"Northern Mariana Islands"</formula>
    </cfRule>
    <cfRule type="cellIs" priority="27" dxfId="6" operator="equal" stopIfTrue="1">
      <formula>"New Zealand"</formula>
    </cfRule>
    <cfRule type="cellIs" priority="28" dxfId="6" operator="equal" stopIfTrue="1">
      <formula>"New CAledonia"</formula>
    </cfRule>
    <cfRule type="cellIs" priority="29" dxfId="6" operator="equal" stopIfTrue="1">
      <formula>"Netherlands Antilles"</formula>
    </cfRule>
    <cfRule type="cellIs" priority="30" dxfId="6" operator="equal" stopIfTrue="1">
      <formula>"Netherlands"</formula>
    </cfRule>
    <cfRule type="cellIs" priority="31" dxfId="6" operator="equal" stopIfTrue="1">
      <formula>"Monaco"</formula>
    </cfRule>
    <cfRule type="cellIs" priority="32" dxfId="6" operator="equal" stopIfTrue="1">
      <formula>"Malta"</formula>
    </cfRule>
    <cfRule type="cellIs" priority="33" dxfId="6" operator="equal" stopIfTrue="1">
      <formula>"Macao SAR, China"</formula>
    </cfRule>
    <cfRule type="cellIs" priority="34" dxfId="6" operator="equal" stopIfTrue="1">
      <formula>"Luxembourg"</formula>
    </cfRule>
    <cfRule type="cellIs" priority="35" dxfId="6" operator="equal" stopIfTrue="1">
      <formula>"Liechtenstein"</formula>
    </cfRule>
    <cfRule type="cellIs" priority="36" dxfId="6" operator="equal" stopIfTrue="1">
      <formula>"Kuwait"</formula>
    </cfRule>
    <cfRule type="cellIs" priority="37" dxfId="6" operator="equal" stopIfTrue="1">
      <formula>"Korea, Republic of"</formula>
    </cfRule>
    <cfRule type="cellIs" priority="38" dxfId="6" operator="equal" stopIfTrue="1">
      <formula>"Japan"</formula>
    </cfRule>
    <cfRule type="cellIs" priority="39" dxfId="6" operator="equal" stopIfTrue="1">
      <formula>"Italy"</formula>
    </cfRule>
    <cfRule type="cellIs" priority="40" dxfId="6" operator="equal" stopIfTrue="1">
      <formula>"Israel"</formula>
    </cfRule>
    <cfRule type="cellIs" priority="41" dxfId="6" operator="equal" stopIfTrue="1">
      <formula>"Isle of Man"</formula>
    </cfRule>
    <cfRule type="cellIs" priority="42" dxfId="6" operator="equal" stopIfTrue="1">
      <formula>"Ireland"</formula>
    </cfRule>
    <cfRule type="cellIs" priority="43" dxfId="6" operator="equal" stopIfTrue="1">
      <formula>"Iceland"</formula>
    </cfRule>
    <cfRule type="cellIs" priority="44" dxfId="6" operator="equal" stopIfTrue="1">
      <formula>"Hungary"</formula>
    </cfRule>
    <cfRule type="cellIs" priority="45" dxfId="6" operator="equal" stopIfTrue="1">
      <formula>"Hong Kong"</formula>
    </cfRule>
    <cfRule type="cellIs" priority="46" dxfId="6" operator="equal" stopIfTrue="1">
      <formula>"China"</formula>
    </cfRule>
    <cfRule type="cellIs" priority="47" dxfId="6" operator="equal" stopIfTrue="1">
      <formula>"Guam"</formula>
    </cfRule>
    <cfRule type="cellIs" priority="48" dxfId="6" operator="equal" stopIfTrue="1">
      <formula>"Greenland"</formula>
    </cfRule>
    <cfRule type="cellIs" priority="49" dxfId="6" operator="equal" stopIfTrue="1">
      <formula>"Greece"</formula>
    </cfRule>
    <cfRule type="cellIs" priority="50" dxfId="6" operator="equal" stopIfTrue="1">
      <formula>"Germany"</formula>
    </cfRule>
    <cfRule type="cellIs" priority="51" dxfId="6" operator="equal" stopIfTrue="1">
      <formula>"French Polynesia"</formula>
    </cfRule>
    <cfRule type="cellIs" priority="52" dxfId="6" operator="equal" stopIfTrue="1">
      <formula>"France"</formula>
    </cfRule>
    <cfRule type="cellIs" priority="53" dxfId="6" operator="equal" stopIfTrue="1">
      <formula>"Finland"</formula>
    </cfRule>
    <cfRule type="cellIs" priority="54" dxfId="6" operator="equal" stopIfTrue="1">
      <formula>"Faeroe Islands"</formula>
    </cfRule>
    <cfRule type="cellIs" priority="55" dxfId="6" operator="equal" stopIfTrue="1">
      <formula>"Estoria"</formula>
    </cfRule>
    <cfRule type="cellIs" priority="56" dxfId="6" operator="equal" stopIfTrue="1">
      <formula>"Equatorial Guinea"</formula>
    </cfRule>
    <cfRule type="cellIs" priority="57" dxfId="6" operator="equal" stopIfTrue="1">
      <formula>"Denmark"</formula>
    </cfRule>
    <cfRule type="cellIs" priority="58" dxfId="6" operator="equal" stopIfTrue="1">
      <formula>"czech republic"</formula>
    </cfRule>
    <cfRule type="cellIs" priority="59" dxfId="6" operator="equal" stopIfTrue="1">
      <formula>"Cyprus"</formula>
    </cfRule>
    <cfRule type="cellIs" priority="60" dxfId="6" operator="equal" stopIfTrue="1">
      <formula>"croatia"</formula>
    </cfRule>
    <cfRule type="cellIs" priority="61" dxfId="6" operator="equal" stopIfTrue="1">
      <formula>"Channel Islands"</formula>
    </cfRule>
    <cfRule type="cellIs" priority="62" dxfId="6" operator="equal" stopIfTrue="1">
      <formula>"Cayman islands"</formula>
    </cfRule>
    <cfRule type="cellIs" priority="63" dxfId="6" operator="equal" stopIfTrue="1">
      <formula>"Canada"</formula>
    </cfRule>
    <cfRule type="cellIs" priority="64" dxfId="6" operator="equal" stopIfTrue="1">
      <formula>"Brunei Darussalam"</formula>
    </cfRule>
    <cfRule type="cellIs" priority="65" dxfId="6" operator="equal" stopIfTrue="1">
      <formula>"Bermuda"</formula>
    </cfRule>
    <cfRule type="cellIs" priority="66" dxfId="6" operator="equal" stopIfTrue="1">
      <formula>"Belgium"</formula>
    </cfRule>
    <cfRule type="cellIs" priority="67" dxfId="6" operator="equal" stopIfTrue="1">
      <formula>"Barbados"</formula>
    </cfRule>
    <cfRule type="cellIs" priority="68" dxfId="6" operator="equal" stopIfTrue="1">
      <formula>"Austria"</formula>
    </cfRule>
    <cfRule type="cellIs" priority="69" dxfId="6" operator="equal" stopIfTrue="1">
      <formula>"Andorra"</formula>
    </cfRule>
    <cfRule type="cellIs" priority="71" dxfId="6" operator="equal" stopIfTrue="1">
      <formula>"Aruba"</formula>
    </cfRule>
    <cfRule type="cellIs" priority="72" dxfId="6" operator="equal" stopIfTrue="1">
      <formula>"Australia"</formula>
    </cfRule>
    <cfRule type="cellIs" priority="73" dxfId="6" operator="equal" stopIfTrue="1">
      <formula>"Bahamas"</formula>
    </cfRule>
    <cfRule type="cellIs" priority="74" dxfId="6" operator="equal" stopIfTrue="1">
      <formula>"Bahrain"</formula>
    </cfRule>
  </conditionalFormatting>
  <conditionalFormatting sqref="A1:IV65536">
    <cfRule type="cellIs" priority="1" dxfId="6" operator="equal" stopIfTrue="1">
      <formula>"Gibraltar"</formula>
    </cfRule>
    <cfRule type="cellIs" priority="2" dxfId="6" operator="equal" stopIfTrue="1">
      <formula>"Turks and Caicos Islands"</formula>
    </cfRule>
    <cfRule type="cellIs" priority="3" dxfId="6" operator="equal" stopIfTrue="1">
      <formula>"Latvia"</formula>
    </cfRule>
    <cfRule type="cellIs" priority="4" dxfId="6" operator="equal" stopIfTrue="1">
      <formula>"Poland"</formula>
    </cfRule>
  </conditionalFormatting>
  <printOptions/>
  <pageMargins left="0.75" right="0.75" top="1" bottom="1" header="0.5" footer="0.5"/>
  <pageSetup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pferrier</cp:lastModifiedBy>
  <dcterms:modified xsi:type="dcterms:W3CDTF">2011-07-21T21:29:17Z</dcterms:modified>
  <cp:category/>
  <cp:version/>
  <cp:contentType/>
  <cp:contentStatus/>
</cp:coreProperties>
</file>