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Grapes" sheetId="1" r:id="rId1"/>
  </sheets>
  <externalReferences>
    <externalReference r:id="rId4"/>
  </externalReferences>
  <definedNames>
    <definedName name="Export_Quantity">#REF!</definedName>
    <definedName name="Export_Value">#REF!</definedName>
    <definedName name="Grapes">'Grapes'!$A$1:$E$80</definedName>
    <definedName name="Production_Quantity">#REF!</definedName>
  </definedNames>
  <calcPr fullCalcOnLoad="1"/>
</workbook>
</file>

<file path=xl/sharedStrings.xml><?xml version="1.0" encoding="utf-8"?>
<sst xmlns="http://schemas.openxmlformats.org/spreadsheetml/2006/main" count="17" uniqueCount="17">
  <si>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</si>
  <si>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</si>
  <si>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</si>
  <si>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</si>
  <si>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</si>
  <si>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</si>
  <si>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</si>
  <si>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</si>
  <si>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</si>
  <si>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</si>
  <si>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</si>
  <si>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Grapes:  U.S. import-eligible countries; world production and exports</t>
  </si>
  <si>
    <t>Total production, exports and export value (2008) for countries eligible to ship grapes to the United States</t>
  </si>
  <si>
    <t>Top world producers and exporters of grapes (2008) 1/</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</si>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</sst>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8"/>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0"/>
    </font>
    <font>
      <b/>
      <sz val="10"/>
      <color indexed="8"/>
      <name val="Arial"/>
      <family val="0"/>
    </font>
    <font>
      <b/>
      <sz val="9.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
    <xf numFmtId="0" fontId="0" fillId="0" borderId="0" xfId="0" applyAlignment="1">
      <alignment/>
    </xf>
    <xf numFmtId="0" fontId="0" fillId="0" borderId="0" xfId="0" applyNumberFormat="1" applyAlignment="1" quotePrefix="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Font="1" applyFill="1" applyBorder="1" applyAlignment="1">
      <alignment/>
    </xf>
    <xf numFmtId="43" fontId="7" fillId="35" borderId="11" xfId="42"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NumberFormat="1" applyFont="1" applyAlignment="1">
      <alignment vertical="top" wrapText="1"/>
    </xf>
    <xf numFmtId="0" fontId="7" fillId="0" borderId="0" xfId="0" applyFont="1" applyAlignment="1">
      <alignment/>
    </xf>
    <xf numFmtId="0" fontId="7" fillId="0" borderId="0" xfId="0" applyNumberFormat="1" applyFont="1" applyFill="1" applyAlignment="1">
      <alignment horizontal="left" wrapText="1"/>
    </xf>
    <xf numFmtId="0" fontId="7" fillId="0" borderId="0" xfId="0" applyFont="1" applyAlignment="1">
      <alignment horizontal="left" wrapText="1"/>
    </xf>
    <xf numFmtId="0" fontId="7" fillId="0" borderId="0" xfId="0" applyFont="1" applyFill="1" applyAlignment="1">
      <alignment horizontal="left" vertical="top"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NumberFormat="1" applyFont="1" applyFill="1" applyBorder="1" applyAlignment="1">
      <alignment horizontal="left" wrapText="1"/>
    </xf>
    <xf numFmtId="0" fontId="7" fillId="0" borderId="0" xfId="0" applyNumberFormat="1"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Grape production</a:t>
            </a:r>
          </a:p>
        </c:rich>
      </c:tx>
      <c:layout>
        <c:manualLayout>
          <c:xMode val="factor"/>
          <c:yMode val="factor"/>
          <c:x val="0"/>
          <c:y val="-0.0025"/>
        </c:manualLayout>
      </c:layout>
      <c:spPr>
        <a:noFill/>
        <a:ln w="3175">
          <a:noFill/>
        </a:ln>
      </c:spPr>
    </c:title>
    <c:plotArea>
      <c:layout>
        <c:manualLayout>
          <c:xMode val="edge"/>
          <c:yMode val="edge"/>
          <c:x val="0.0045"/>
          <c:y val="0.10975"/>
          <c:w val="0.9705"/>
          <c:h val="0.8127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12700">
                <a:solidFill>
                  <a:srgbClr val="000000"/>
                </a:solidFill>
              </a:ln>
            </c:spPr>
          </c:dPt>
          <c:dPt>
            <c:idx val="1"/>
            <c:invertIfNegative val="0"/>
            <c:spPr>
              <a:solidFill>
                <a:srgbClr val="BFBFBF"/>
              </a:solidFill>
              <a:ln w="12700">
                <a:solidFill>
                  <a:srgbClr val="000000"/>
                </a:solidFill>
              </a:ln>
            </c:spPr>
          </c:dPt>
          <c:dPt>
            <c:idx val="2"/>
            <c:invertIfNegative val="0"/>
            <c:spPr>
              <a:solidFill>
                <a:srgbClr val="000000"/>
              </a:solidFill>
              <a:ln w="12700">
                <a:solidFill>
                  <a:srgbClr val="000000"/>
                </a:solidFill>
              </a:ln>
            </c:spPr>
          </c:dPt>
          <c:dPt>
            <c:idx val="3"/>
            <c:invertIfNegative val="0"/>
            <c:spPr>
              <a:solidFill>
                <a:srgbClr val="000000"/>
              </a:solidFill>
              <a:ln w="12700">
                <a:solidFill>
                  <a:srgbClr val="000000"/>
                </a:solidFill>
              </a:ln>
            </c:spPr>
          </c:dPt>
          <c:dPt>
            <c:idx val="4"/>
            <c:invertIfNegative val="0"/>
            <c:spPr>
              <a:solidFill>
                <a:srgbClr val="000000"/>
              </a:solidFill>
              <a:ln w="12700">
                <a:solidFill>
                  <a:srgbClr val="000000"/>
                </a:solidFill>
              </a:ln>
            </c:spPr>
          </c:dPt>
          <c:dPt>
            <c:idx val="5"/>
            <c:invertIfNegative val="0"/>
            <c:spPr>
              <a:solidFill>
                <a:srgbClr val="000000"/>
              </a:solidFill>
              <a:ln w="12700">
                <a:solidFill>
                  <a:srgbClr val="000000"/>
                </a:solidFill>
              </a:ln>
            </c:spPr>
          </c:dPt>
          <c:dPt>
            <c:idx val="6"/>
            <c:invertIfNegative val="0"/>
            <c:spPr>
              <a:solidFill>
                <a:srgbClr val="000000"/>
              </a:solidFill>
              <a:ln w="12700">
                <a:solidFill>
                  <a:srgbClr val="000000"/>
                </a:solidFill>
              </a:ln>
            </c:spPr>
          </c:dPt>
          <c:dPt>
            <c:idx val="7"/>
            <c:invertIfNegative val="0"/>
            <c:spPr>
              <a:solidFill>
                <a:srgbClr val="FFFFFF"/>
              </a:solidFill>
              <a:ln w="12700">
                <a:solidFill>
                  <a:srgbClr val="000000"/>
                </a:solidFill>
              </a:ln>
            </c:spPr>
          </c:dPt>
          <c:dPt>
            <c:idx val="8"/>
            <c:invertIfNegative val="0"/>
            <c:spPr>
              <a:solidFill>
                <a:srgbClr val="BFBFBF"/>
              </a:solidFill>
              <a:ln w="12700">
                <a:solidFill>
                  <a:srgbClr val="000000"/>
                </a:solidFill>
              </a:ln>
            </c:spPr>
          </c:dPt>
          <c:dPt>
            <c:idx val="9"/>
            <c:invertIfNegative val="0"/>
            <c:spPr>
              <a:solidFill>
                <a:srgbClr val="000000"/>
              </a:solidFill>
              <a:ln w="12700">
                <a:solidFill>
                  <a:srgbClr val="000000"/>
                </a:solidFill>
              </a:ln>
            </c:spPr>
          </c:dPt>
          <c:cat>
            <c:strRef>
              <c:f>'[1]Production_Quantity'!$A$2:$A$11</c:f>
              <c:strCache>
                <c:ptCount val="10"/>
                <c:pt idx="0">
                  <c:v>Iran (Islamic Republic of)</c:v>
                </c:pt>
                <c:pt idx="1">
                  <c:v>India</c:v>
                </c:pt>
                <c:pt idx="2">
                  <c:v>Argentina</c:v>
                </c:pt>
                <c:pt idx="3">
                  <c:v>Chile</c:v>
                </c:pt>
                <c:pt idx="4">
                  <c:v>Turkey</c:v>
                </c:pt>
                <c:pt idx="5">
                  <c:v>Spain</c:v>
                </c:pt>
                <c:pt idx="6">
                  <c:v>France</c:v>
                </c:pt>
                <c:pt idx="7">
                  <c:v>United States of America</c:v>
                </c:pt>
                <c:pt idx="8">
                  <c:v>China</c:v>
                </c:pt>
                <c:pt idx="9">
                  <c:v>Italy</c:v>
                </c:pt>
              </c:strCache>
            </c:strRef>
          </c:cat>
          <c:val>
            <c:numRef>
              <c:f>'[1]Production_Quantity'!$B$2:$B$11</c:f>
              <c:numCache>
                <c:ptCount val="10"/>
                <c:pt idx="0">
                  <c:v>1876850</c:v>
                </c:pt>
                <c:pt idx="1">
                  <c:v>1878000</c:v>
                </c:pt>
                <c:pt idx="2">
                  <c:v>2184610</c:v>
                </c:pt>
                <c:pt idx="3">
                  <c:v>2500000</c:v>
                </c:pt>
                <c:pt idx="4">
                  <c:v>4264720</c:v>
                </c:pt>
                <c:pt idx="5">
                  <c:v>5573400</c:v>
                </c:pt>
                <c:pt idx="6">
                  <c:v>6101620</c:v>
                </c:pt>
                <c:pt idx="7">
                  <c:v>6411660</c:v>
                </c:pt>
                <c:pt idx="8">
                  <c:v>8039091</c:v>
                </c:pt>
                <c:pt idx="9">
                  <c:v>8242500</c:v>
                </c:pt>
              </c:numCache>
            </c:numRef>
          </c:val>
        </c:ser>
        <c:axId val="29410556"/>
        <c:axId val="16062445"/>
      </c:barChart>
      <c:catAx>
        <c:axId val="29410556"/>
        <c:scaling>
          <c:orientation val="minMax"/>
        </c:scaling>
        <c:axPos val="l"/>
        <c:delete val="0"/>
        <c:numFmt formatCode="General" sourceLinked="1"/>
        <c:majorTickMark val="out"/>
        <c:minorTickMark val="none"/>
        <c:tickLblPos val="nextTo"/>
        <c:spPr>
          <a:ln w="3175">
            <a:solidFill>
              <a:srgbClr val="000000"/>
            </a:solidFill>
          </a:ln>
        </c:spPr>
        <c:crossAx val="16062445"/>
        <c:crosses val="autoZero"/>
        <c:auto val="1"/>
        <c:lblOffset val="100"/>
        <c:tickLblSkip val="1"/>
        <c:noMultiLvlLbl val="0"/>
      </c:catAx>
      <c:valAx>
        <c:axId val="16062445"/>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225"/>
              <c:y val="-0.025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410556"/>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Grape exports</a:t>
            </a:r>
          </a:p>
        </c:rich>
      </c:tx>
      <c:layout>
        <c:manualLayout>
          <c:xMode val="factor"/>
          <c:yMode val="factor"/>
          <c:x val="0"/>
          <c:y val="0"/>
        </c:manualLayout>
      </c:layout>
      <c:spPr>
        <a:noFill/>
        <a:ln w="3175">
          <a:noFill/>
        </a:ln>
      </c:spPr>
    </c:title>
    <c:plotArea>
      <c:layout>
        <c:manualLayout>
          <c:xMode val="edge"/>
          <c:yMode val="edge"/>
          <c:x val="0.0045"/>
          <c:y val="0.12975"/>
          <c:w val="0.9705"/>
          <c:h val="0.771"/>
        </c:manualLayout>
      </c:layout>
      <c:barChart>
        <c:barDir val="bar"/>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BFBFBF"/>
              </a:solidFill>
              <a:ln w="12700">
                <a:solidFill>
                  <a:srgbClr val="000000"/>
                </a:solidFill>
              </a:ln>
            </c:spPr>
          </c:dPt>
          <c:dPt>
            <c:idx val="5"/>
            <c:invertIfNegative val="0"/>
            <c:spPr>
              <a:solidFill>
                <a:srgbClr val="BFBFBF"/>
              </a:solidFill>
              <a:ln w="12700">
                <a:solidFill>
                  <a:srgbClr val="000000"/>
                </a:solidFill>
              </a:ln>
            </c:spPr>
          </c:dPt>
          <c:dPt>
            <c:idx val="7"/>
            <c:invertIfNegative val="0"/>
            <c:spPr>
              <a:solidFill>
                <a:srgbClr val="FFFFFF"/>
              </a:solidFill>
              <a:ln w="12700">
                <a:solidFill>
                  <a:srgbClr val="000000"/>
                </a:solidFill>
              </a:ln>
            </c:spPr>
          </c:dPt>
          <c:cat>
            <c:strRef>
              <c:f>'[1]Export_Quantity'!$A$2:$A$11</c:f>
              <c:strCache>
                <c:ptCount val="10"/>
                <c:pt idx="0">
                  <c:v>Brazil</c:v>
                </c:pt>
                <c:pt idx="1">
                  <c:v>India</c:v>
                </c:pt>
                <c:pt idx="2">
                  <c:v>Spain</c:v>
                </c:pt>
                <c:pt idx="3">
                  <c:v>Mexico</c:v>
                </c:pt>
                <c:pt idx="4">
                  <c:v>Turkey</c:v>
                </c:pt>
                <c:pt idx="5">
                  <c:v>Netherlands</c:v>
                </c:pt>
                <c:pt idx="6">
                  <c:v>South Africa</c:v>
                </c:pt>
                <c:pt idx="7">
                  <c:v>United States of America</c:v>
                </c:pt>
                <c:pt idx="8">
                  <c:v>Italy</c:v>
                </c:pt>
                <c:pt idx="9">
                  <c:v>Chile</c:v>
                </c:pt>
              </c:strCache>
            </c:strRef>
          </c:cat>
          <c:val>
            <c:numRef>
              <c:f>'[1]Export_Quantity'!$B$2:$B$11</c:f>
              <c:numCache>
                <c:ptCount val="10"/>
                <c:pt idx="0">
                  <c:v>82242</c:v>
                </c:pt>
                <c:pt idx="1">
                  <c:v>118133</c:v>
                </c:pt>
                <c:pt idx="2">
                  <c:v>136969</c:v>
                </c:pt>
                <c:pt idx="3">
                  <c:v>156494</c:v>
                </c:pt>
                <c:pt idx="4">
                  <c:v>202023</c:v>
                </c:pt>
                <c:pt idx="5">
                  <c:v>252284</c:v>
                </c:pt>
                <c:pt idx="6">
                  <c:v>261519</c:v>
                </c:pt>
                <c:pt idx="7">
                  <c:v>424437</c:v>
                </c:pt>
                <c:pt idx="8">
                  <c:v>507448</c:v>
                </c:pt>
                <c:pt idx="9">
                  <c:v>820716</c:v>
                </c:pt>
              </c:numCache>
            </c:numRef>
          </c:val>
        </c:ser>
        <c:axId val="34566882"/>
        <c:axId val="36304619"/>
      </c:barChart>
      <c:catAx>
        <c:axId val="34566882"/>
        <c:scaling>
          <c:orientation val="minMax"/>
        </c:scaling>
        <c:axPos val="l"/>
        <c:delete val="0"/>
        <c:numFmt formatCode="General" sourceLinked="1"/>
        <c:majorTickMark val="out"/>
        <c:minorTickMark val="none"/>
        <c:tickLblPos val="nextTo"/>
        <c:spPr>
          <a:ln w="3175">
            <a:solidFill>
              <a:srgbClr val="000000"/>
            </a:solidFill>
          </a:ln>
        </c:spPr>
        <c:crossAx val="36304619"/>
        <c:crosses val="autoZero"/>
        <c:auto val="1"/>
        <c:lblOffset val="100"/>
        <c:tickLblSkip val="1"/>
        <c:noMultiLvlLbl val="0"/>
      </c:catAx>
      <c:valAx>
        <c:axId val="36304619"/>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325"/>
              <c:y val="-0.019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566882"/>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Grape export values</a:t>
            </a:r>
          </a:p>
        </c:rich>
      </c:tx>
      <c:layout>
        <c:manualLayout>
          <c:xMode val="factor"/>
          <c:yMode val="factor"/>
          <c:x val="0"/>
          <c:y val="0"/>
        </c:manualLayout>
      </c:layout>
      <c:spPr>
        <a:noFill/>
        <a:ln w="3175">
          <a:noFill/>
        </a:ln>
      </c:spPr>
    </c:title>
    <c:plotArea>
      <c:layout>
        <c:manualLayout>
          <c:xMode val="edge"/>
          <c:yMode val="edge"/>
          <c:x val="0.009"/>
          <c:y val="0.1325"/>
          <c:w val="0.9655"/>
          <c:h val="0.76925"/>
        </c:manualLayout>
      </c:layout>
      <c:barChart>
        <c:barDir val="bar"/>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BFBFBF"/>
              </a:solidFill>
              <a:ln w="12700">
                <a:solidFill>
                  <a:srgbClr val="000000"/>
                </a:solidFill>
              </a:ln>
            </c:spPr>
          </c:dPt>
          <c:dPt>
            <c:idx val="7"/>
            <c:invertIfNegative val="0"/>
            <c:spPr>
              <a:solidFill>
                <a:srgbClr val="FFFFFF"/>
              </a:solidFill>
              <a:ln w="12700">
                <a:solidFill>
                  <a:srgbClr val="000000"/>
                </a:solidFill>
              </a:ln>
            </c:spPr>
          </c:dPt>
          <c:cat>
            <c:strRef>
              <c:f>'[1]Export_Value'!$A$2:$A$11</c:f>
              <c:strCache>
                <c:ptCount val="10"/>
                <c:pt idx="0">
                  <c:v>Mexico</c:v>
                </c:pt>
                <c:pt idx="1">
                  <c:v>Greece</c:v>
                </c:pt>
                <c:pt idx="2">
                  <c:v>Turkey</c:v>
                </c:pt>
                <c:pt idx="3">
                  <c:v>Brazil</c:v>
                </c:pt>
                <c:pt idx="4">
                  <c:v>Spain</c:v>
                </c:pt>
                <c:pt idx="5">
                  <c:v>South Africa</c:v>
                </c:pt>
                <c:pt idx="6">
                  <c:v>Netherlands</c:v>
                </c:pt>
                <c:pt idx="7">
                  <c:v>United States of America</c:v>
                </c:pt>
                <c:pt idx="8">
                  <c:v>Italy</c:v>
                </c:pt>
                <c:pt idx="9">
                  <c:v>Chile</c:v>
                </c:pt>
              </c:strCache>
            </c:strRef>
          </c:cat>
          <c:val>
            <c:numRef>
              <c:f>'[1]Export_Value'!$B$2:$B$11</c:f>
              <c:numCache>
                <c:ptCount val="10"/>
                <c:pt idx="0">
                  <c:v>147920</c:v>
                </c:pt>
                <c:pt idx="1">
                  <c:v>156116</c:v>
                </c:pt>
                <c:pt idx="2">
                  <c:v>169407</c:v>
                </c:pt>
                <c:pt idx="3">
                  <c:v>171456</c:v>
                </c:pt>
                <c:pt idx="4">
                  <c:v>265379</c:v>
                </c:pt>
                <c:pt idx="5">
                  <c:v>315309</c:v>
                </c:pt>
                <c:pt idx="6">
                  <c:v>642070</c:v>
                </c:pt>
                <c:pt idx="7">
                  <c:v>786633</c:v>
                </c:pt>
                <c:pt idx="8">
                  <c:v>841450</c:v>
                </c:pt>
                <c:pt idx="9">
                  <c:v>968758</c:v>
                </c:pt>
              </c:numCache>
            </c:numRef>
          </c:val>
        </c:ser>
        <c:axId val="21990744"/>
        <c:axId val="40966329"/>
      </c:barChart>
      <c:catAx>
        <c:axId val="21990744"/>
        <c:scaling>
          <c:orientation val="minMax"/>
        </c:scaling>
        <c:axPos val="l"/>
        <c:delete val="0"/>
        <c:numFmt formatCode="General" sourceLinked="1"/>
        <c:majorTickMark val="out"/>
        <c:minorTickMark val="none"/>
        <c:tickLblPos val="nextTo"/>
        <c:spPr>
          <a:ln w="3175">
            <a:solidFill>
              <a:srgbClr val="000000"/>
            </a:solidFill>
          </a:ln>
        </c:spPr>
        <c:crossAx val="40966329"/>
        <c:crosses val="autoZero"/>
        <c:auto val="1"/>
        <c:lblOffset val="100"/>
        <c:tickLblSkip val="1"/>
        <c:noMultiLvlLbl val="0"/>
      </c:catAx>
      <c:valAx>
        <c:axId val="40966329"/>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03"/>
              <c:y val="-0.019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21990744"/>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314325</xdr:rowOff>
    </xdr:from>
    <xdr:to>
      <xdr:col>12</xdr:col>
      <xdr:colOff>0</xdr:colOff>
      <xdr:row>26</xdr:row>
      <xdr:rowOff>104775</xdr:rowOff>
    </xdr:to>
    <xdr:graphicFrame>
      <xdr:nvGraphicFramePr>
        <xdr:cNvPr id="1" name="Chart 1"/>
        <xdr:cNvGraphicFramePr/>
      </xdr:nvGraphicFramePr>
      <xdr:xfrm>
        <a:off x="4972050" y="714375"/>
        <a:ext cx="4257675" cy="3838575"/>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28</xdr:row>
      <xdr:rowOff>9525</xdr:rowOff>
    </xdr:from>
    <xdr:to>
      <xdr:col>12</xdr:col>
      <xdr:colOff>9525</xdr:colOff>
      <xdr:row>52</xdr:row>
      <xdr:rowOff>142875</xdr:rowOff>
    </xdr:to>
    <xdr:graphicFrame>
      <xdr:nvGraphicFramePr>
        <xdr:cNvPr id="2" name="Chart 2"/>
        <xdr:cNvGraphicFramePr/>
      </xdr:nvGraphicFramePr>
      <xdr:xfrm>
        <a:off x="4981575" y="4781550"/>
        <a:ext cx="4257675" cy="4019550"/>
      </xdr:xfrm>
      <a:graphic>
        <a:graphicData uri="http://schemas.openxmlformats.org/drawingml/2006/chart">
          <c:chart xmlns:c="http://schemas.openxmlformats.org/drawingml/2006/chart" r:id="rId2"/>
        </a:graphicData>
      </a:graphic>
    </xdr:graphicFrame>
    <xdr:clientData/>
  </xdr:twoCellAnchor>
  <xdr:twoCellAnchor>
    <xdr:from>
      <xdr:col>5</xdr:col>
      <xdr:colOff>28575</xdr:colOff>
      <xdr:row>54</xdr:row>
      <xdr:rowOff>57150</xdr:rowOff>
    </xdr:from>
    <xdr:to>
      <xdr:col>12</xdr:col>
      <xdr:colOff>38100</xdr:colOff>
      <xdr:row>79</xdr:row>
      <xdr:rowOff>123825</xdr:rowOff>
    </xdr:to>
    <xdr:graphicFrame>
      <xdr:nvGraphicFramePr>
        <xdr:cNvPr id="3" name="Chart 3"/>
        <xdr:cNvGraphicFramePr/>
      </xdr:nvGraphicFramePr>
      <xdr:xfrm>
        <a:off x="4991100" y="9039225"/>
        <a:ext cx="4276725" cy="41148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2011-Grap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es"/>
      <sheetName val="Production_Quantity"/>
      <sheetName val="Export_Quantity"/>
      <sheetName val="Export_Value"/>
    </sheetNames>
    <sheetDataSet>
      <sheetData sheetId="0">
        <row r="2">
          <cell r="A2" t="str">
            <v>Algeria</v>
          </cell>
          <cell r="B2">
            <v>492.525</v>
          </cell>
          <cell r="C2" t="str">
            <v>nd</v>
          </cell>
          <cell r="D2" t="str">
            <v>nd</v>
          </cell>
        </row>
        <row r="3">
          <cell r="A3" t="str">
            <v>Argentina</v>
          </cell>
          <cell r="B3">
            <v>2184.61</v>
          </cell>
          <cell r="C3">
            <v>69.718</v>
          </cell>
          <cell r="D3">
            <v>88705</v>
          </cell>
        </row>
        <row r="4">
          <cell r="A4" t="str">
            <v>Armenia</v>
          </cell>
          <cell r="B4">
            <v>208.649</v>
          </cell>
          <cell r="C4">
            <v>2.364</v>
          </cell>
          <cell r="D4">
            <v>1020</v>
          </cell>
        </row>
        <row r="5">
          <cell r="A5" t="str">
            <v>Australia</v>
          </cell>
          <cell r="B5">
            <v>1797.01</v>
          </cell>
          <cell r="C5">
            <v>40.785</v>
          </cell>
          <cell r="D5">
            <v>85433</v>
          </cell>
        </row>
        <row r="6">
          <cell r="A6" t="str">
            <v>Austria</v>
          </cell>
          <cell r="B6">
            <v>313.583</v>
          </cell>
          <cell r="C6">
            <v>21.234</v>
          </cell>
          <cell r="D6">
            <v>30666</v>
          </cell>
        </row>
        <row r="7">
          <cell r="A7" t="str">
            <v>Azerbaijan</v>
          </cell>
          <cell r="B7">
            <v>129.159</v>
          </cell>
          <cell r="C7">
            <v>0.313</v>
          </cell>
          <cell r="D7">
            <v>170</v>
          </cell>
        </row>
        <row r="8">
          <cell r="A8" t="str">
            <v>Belarus</v>
          </cell>
          <cell r="B8" t="str">
            <v>nd</v>
          </cell>
          <cell r="C8" t="str">
            <v>nd</v>
          </cell>
          <cell r="D8" t="str">
            <v>nd</v>
          </cell>
        </row>
        <row r="9">
          <cell r="A9" t="str">
            <v>Brazil</v>
          </cell>
          <cell r="B9">
            <v>1365.49</v>
          </cell>
          <cell r="C9">
            <v>82.242</v>
          </cell>
          <cell r="D9">
            <v>171456</v>
          </cell>
        </row>
        <row r="10">
          <cell r="A10" t="str">
            <v>Bulgaria</v>
          </cell>
          <cell r="B10">
            <v>281.302</v>
          </cell>
          <cell r="C10">
            <v>0.522</v>
          </cell>
          <cell r="D10">
            <v>603</v>
          </cell>
        </row>
        <row r="11">
          <cell r="A11" t="str">
            <v>Canada</v>
          </cell>
          <cell r="B11">
            <v>69.794</v>
          </cell>
          <cell r="C11">
            <v>2.951</v>
          </cell>
          <cell r="D11">
            <v>1613</v>
          </cell>
        </row>
        <row r="12">
          <cell r="A12" t="str">
            <v>Chile</v>
          </cell>
          <cell r="B12">
            <v>2500</v>
          </cell>
          <cell r="C12">
            <v>820.716</v>
          </cell>
          <cell r="D12">
            <v>968758</v>
          </cell>
        </row>
        <row r="13">
          <cell r="A13" t="str">
            <v>Colombia</v>
          </cell>
          <cell r="B13">
            <v>40.731</v>
          </cell>
          <cell r="C13">
            <v>0.004</v>
          </cell>
          <cell r="D13">
            <v>11</v>
          </cell>
        </row>
        <row r="14">
          <cell r="A14" t="str">
            <v>Cyprus</v>
          </cell>
          <cell r="B14">
            <v>27.5</v>
          </cell>
          <cell r="C14">
            <v>0.243</v>
          </cell>
          <cell r="D14">
            <v>620</v>
          </cell>
        </row>
        <row r="15">
          <cell r="A15" t="str">
            <v>Dominican Republic</v>
          </cell>
          <cell r="B15" t="str">
            <v>nd</v>
          </cell>
          <cell r="C15" t="str">
            <v>nd</v>
          </cell>
          <cell r="D15" t="str">
            <v>nd</v>
          </cell>
        </row>
        <row r="16">
          <cell r="A16" t="str">
            <v>Egypt</v>
          </cell>
          <cell r="B16">
            <v>1550</v>
          </cell>
          <cell r="C16">
            <v>49.74</v>
          </cell>
          <cell r="D16">
            <v>91926</v>
          </cell>
        </row>
        <row r="17">
          <cell r="A17" t="str">
            <v>Estonia</v>
          </cell>
          <cell r="B17" t="str">
            <v>nd</v>
          </cell>
          <cell r="C17">
            <v>0.002</v>
          </cell>
          <cell r="D17">
            <v>4</v>
          </cell>
        </row>
        <row r="18">
          <cell r="A18" t="str">
            <v>France</v>
          </cell>
          <cell r="B18">
            <v>6101.62</v>
          </cell>
          <cell r="C18">
            <v>14.502</v>
          </cell>
          <cell r="D18">
            <v>32477</v>
          </cell>
        </row>
        <row r="19">
          <cell r="A19" t="str">
            <v>Georgia</v>
          </cell>
          <cell r="B19">
            <v>150.1</v>
          </cell>
          <cell r="C19">
            <v>0.24</v>
          </cell>
          <cell r="D19">
            <v>85</v>
          </cell>
        </row>
        <row r="20">
          <cell r="A20" t="str">
            <v>Germany</v>
          </cell>
          <cell r="B20">
            <v>1456</v>
          </cell>
          <cell r="C20">
            <v>39.723</v>
          </cell>
          <cell r="D20">
            <v>99125</v>
          </cell>
        </row>
        <row r="21">
          <cell r="A21" t="str">
            <v>Greece</v>
          </cell>
          <cell r="B21">
            <v>850</v>
          </cell>
          <cell r="C21">
            <v>75.468</v>
          </cell>
          <cell r="D21">
            <v>156116</v>
          </cell>
        </row>
        <row r="22">
          <cell r="A22" t="str">
            <v>Hungary</v>
          </cell>
          <cell r="B22">
            <v>550</v>
          </cell>
          <cell r="C22">
            <v>2.15</v>
          </cell>
          <cell r="D22">
            <v>1667</v>
          </cell>
        </row>
        <row r="23">
          <cell r="A23" t="str">
            <v>Israel</v>
          </cell>
          <cell r="B23">
            <v>89.986</v>
          </cell>
          <cell r="C23">
            <v>7.084</v>
          </cell>
          <cell r="D23">
            <v>14819</v>
          </cell>
        </row>
        <row r="24">
          <cell r="A24" t="str">
            <v>Italy</v>
          </cell>
          <cell r="B24">
            <v>8242.5</v>
          </cell>
          <cell r="C24">
            <v>507.448</v>
          </cell>
          <cell r="D24">
            <v>841450</v>
          </cell>
        </row>
        <row r="25">
          <cell r="A25" t="str">
            <v>Jordan</v>
          </cell>
          <cell r="B25">
            <v>32.439</v>
          </cell>
          <cell r="C25">
            <v>1.905</v>
          </cell>
          <cell r="D25">
            <v>2379</v>
          </cell>
        </row>
        <row r="26">
          <cell r="A26" t="str">
            <v>Kazakhstan</v>
          </cell>
          <cell r="B26">
            <v>55.7</v>
          </cell>
          <cell r="C26">
            <v>4.002</v>
          </cell>
          <cell r="D26">
            <v>4476</v>
          </cell>
        </row>
        <row r="27">
          <cell r="A27" t="str">
            <v>Korea, Republic of</v>
          </cell>
          <cell r="B27" t="str">
            <v>nd</v>
          </cell>
          <cell r="C27" t="str">
            <v>nd</v>
          </cell>
          <cell r="D27" t="str">
            <v>nd</v>
          </cell>
        </row>
        <row r="28">
          <cell r="A28" t="str">
            <v>Kyrgyzstan</v>
          </cell>
          <cell r="B28">
            <v>12.3</v>
          </cell>
          <cell r="C28">
            <v>41.708</v>
          </cell>
          <cell r="D28">
            <v>11817</v>
          </cell>
        </row>
        <row r="29">
          <cell r="A29" t="str">
            <v>Latvia</v>
          </cell>
          <cell r="B29" t="str">
            <v>nd</v>
          </cell>
          <cell r="C29">
            <v>1.827</v>
          </cell>
          <cell r="D29">
            <v>2923</v>
          </cell>
        </row>
        <row r="30">
          <cell r="A30" t="str">
            <v>Lithuania</v>
          </cell>
          <cell r="B30" t="str">
            <v>nd</v>
          </cell>
          <cell r="C30">
            <v>18.79</v>
          </cell>
          <cell r="D30">
            <v>37376</v>
          </cell>
        </row>
        <row r="31">
          <cell r="A31" t="str">
            <v>Luxembourg</v>
          </cell>
          <cell r="B31">
            <v>16.9</v>
          </cell>
          <cell r="C31">
            <v>0.072</v>
          </cell>
          <cell r="D31">
            <v>373</v>
          </cell>
        </row>
        <row r="32">
          <cell r="A32" t="str">
            <v>Mexico</v>
          </cell>
          <cell r="B32">
            <v>300</v>
          </cell>
          <cell r="C32">
            <v>156.494</v>
          </cell>
          <cell r="D32">
            <v>147920</v>
          </cell>
        </row>
        <row r="33">
          <cell r="A33" t="str">
            <v>Moldova</v>
          </cell>
          <cell r="B33" t="str">
            <v>nd</v>
          </cell>
          <cell r="C33" t="str">
            <v>nd</v>
          </cell>
          <cell r="D33" t="str">
            <v>nd</v>
          </cell>
        </row>
        <row r="34">
          <cell r="A34" t="str">
            <v>Morocco</v>
          </cell>
          <cell r="B34">
            <v>300</v>
          </cell>
          <cell r="C34">
            <v>10.539</v>
          </cell>
          <cell r="D34">
            <v>18515</v>
          </cell>
        </row>
        <row r="35">
          <cell r="A35" t="str">
            <v>Namibia</v>
          </cell>
          <cell r="B35">
            <v>18.788</v>
          </cell>
          <cell r="C35">
            <v>20.421</v>
          </cell>
          <cell r="D35">
            <v>51875</v>
          </cell>
        </row>
        <row r="36">
          <cell r="A36" t="str">
            <v>New Zealand</v>
          </cell>
          <cell r="B36">
            <v>210.5</v>
          </cell>
          <cell r="C36">
            <v>0.143</v>
          </cell>
          <cell r="D36">
            <v>631</v>
          </cell>
        </row>
        <row r="37">
          <cell r="A37" t="str">
            <v>Peru</v>
          </cell>
          <cell r="B37">
            <v>264.517</v>
          </cell>
          <cell r="C37">
            <v>43.883</v>
          </cell>
          <cell r="D37">
            <v>85705</v>
          </cell>
        </row>
        <row r="38">
          <cell r="A38" t="str">
            <v>Portugal</v>
          </cell>
          <cell r="B38">
            <v>487.8</v>
          </cell>
          <cell r="C38">
            <v>1.75</v>
          </cell>
          <cell r="D38">
            <v>4093</v>
          </cell>
        </row>
        <row r="39">
          <cell r="A39" t="str">
            <v>Russia</v>
          </cell>
          <cell r="B39" t="str">
            <v>nd</v>
          </cell>
          <cell r="C39" t="str">
            <v>nd</v>
          </cell>
          <cell r="D39" t="str">
            <v>nd</v>
          </cell>
        </row>
        <row r="40">
          <cell r="A40" t="str">
            <v>South Africa</v>
          </cell>
          <cell r="B40">
            <v>1703.54</v>
          </cell>
          <cell r="C40">
            <v>261.519</v>
          </cell>
          <cell r="D40">
            <v>315309</v>
          </cell>
        </row>
        <row r="41">
          <cell r="A41" t="str">
            <v>Spain</v>
          </cell>
          <cell r="B41">
            <v>5573.4</v>
          </cell>
          <cell r="C41">
            <v>136.969</v>
          </cell>
          <cell r="D41">
            <v>265379</v>
          </cell>
        </row>
        <row r="42">
          <cell r="A42" t="str">
            <v>Switzerland</v>
          </cell>
          <cell r="B42">
            <v>141.002</v>
          </cell>
          <cell r="C42">
            <v>0.491</v>
          </cell>
          <cell r="D42">
            <v>1204</v>
          </cell>
        </row>
        <row r="43">
          <cell r="A43" t="str">
            <v>Syria</v>
          </cell>
          <cell r="B43" t="str">
            <v>nd</v>
          </cell>
          <cell r="C43" t="str">
            <v>nd</v>
          </cell>
          <cell r="D43" t="str">
            <v>nd</v>
          </cell>
        </row>
        <row r="44">
          <cell r="A44" t="str">
            <v>Tajikistan</v>
          </cell>
          <cell r="B44">
            <v>138.7</v>
          </cell>
          <cell r="C44">
            <v>5.15</v>
          </cell>
          <cell r="D44">
            <v>4192</v>
          </cell>
        </row>
        <row r="45">
          <cell r="A45" t="str">
            <v>Tunisia</v>
          </cell>
          <cell r="B45">
            <v>110</v>
          </cell>
          <cell r="C45">
            <v>1.211</v>
          </cell>
          <cell r="D45">
            <v>1081</v>
          </cell>
        </row>
        <row r="46">
          <cell r="A46" t="str">
            <v>Turkey</v>
          </cell>
          <cell r="B46">
            <v>4264.72</v>
          </cell>
          <cell r="C46">
            <v>202.023</v>
          </cell>
          <cell r="D46">
            <v>169407</v>
          </cell>
        </row>
        <row r="47">
          <cell r="A47" t="str">
            <v>Turkmenistan</v>
          </cell>
          <cell r="B47">
            <v>230</v>
          </cell>
          <cell r="C47" t="str">
            <v>nd</v>
          </cell>
          <cell r="D47" t="str">
            <v>nd</v>
          </cell>
        </row>
        <row r="48">
          <cell r="A48" t="str">
            <v>Ukraine</v>
          </cell>
          <cell r="B48">
            <v>468.7</v>
          </cell>
          <cell r="C48">
            <v>0.146</v>
          </cell>
          <cell r="D48">
            <v>66</v>
          </cell>
        </row>
        <row r="49">
          <cell r="A49" t="str">
            <v>United Kingdom</v>
          </cell>
          <cell r="B49">
            <v>0.98</v>
          </cell>
          <cell r="C49">
            <v>10.862</v>
          </cell>
          <cell r="D49">
            <v>23481</v>
          </cell>
        </row>
        <row r="50">
          <cell r="A50" t="str">
            <v>Uruguay</v>
          </cell>
          <cell r="B50">
            <v>87.498</v>
          </cell>
          <cell r="C50">
            <v>0.011</v>
          </cell>
          <cell r="D50">
            <v>8</v>
          </cell>
        </row>
        <row r="51">
          <cell r="A51" t="str">
            <v>Uzbekistan</v>
          </cell>
          <cell r="B51">
            <v>899.6</v>
          </cell>
          <cell r="C51">
            <v>58.146</v>
          </cell>
          <cell r="D51">
            <v>40947</v>
          </cell>
        </row>
        <row r="52">
          <cell r="A52" t="str">
            <v>Venezuela</v>
          </cell>
          <cell r="B52" t="str">
            <v>nd</v>
          </cell>
          <cell r="C52" t="str">
            <v>nd</v>
          </cell>
          <cell r="D52" t="str">
            <v>nd</v>
          </cell>
        </row>
      </sheetData>
      <sheetData sheetId="1">
        <row r="2">
          <cell r="A2" t="str">
            <v>Iran (Islamic Republic of)</v>
          </cell>
          <cell r="B2">
            <v>1876850</v>
          </cell>
        </row>
        <row r="3">
          <cell r="A3" t="str">
            <v>India</v>
          </cell>
          <cell r="B3">
            <v>1878000</v>
          </cell>
        </row>
        <row r="4">
          <cell r="A4" t="str">
            <v>Argentina</v>
          </cell>
          <cell r="B4">
            <v>2184610</v>
          </cell>
        </row>
        <row r="5">
          <cell r="A5" t="str">
            <v>Chile</v>
          </cell>
          <cell r="B5">
            <v>2500000</v>
          </cell>
        </row>
        <row r="6">
          <cell r="A6" t="str">
            <v>Turkey</v>
          </cell>
          <cell r="B6">
            <v>4264720</v>
          </cell>
        </row>
        <row r="7">
          <cell r="A7" t="str">
            <v>Spain</v>
          </cell>
          <cell r="B7">
            <v>5573400</v>
          </cell>
        </row>
        <row r="8">
          <cell r="A8" t="str">
            <v>France</v>
          </cell>
          <cell r="B8">
            <v>6101620</v>
          </cell>
        </row>
        <row r="9">
          <cell r="A9" t="str">
            <v>United States of America</v>
          </cell>
          <cell r="B9">
            <v>6411660</v>
          </cell>
        </row>
        <row r="10">
          <cell r="A10" t="str">
            <v>China</v>
          </cell>
          <cell r="B10">
            <v>8039091</v>
          </cell>
        </row>
        <row r="11">
          <cell r="A11" t="str">
            <v>Italy</v>
          </cell>
          <cell r="B11">
            <v>8242500</v>
          </cell>
        </row>
        <row r="13">
          <cell r="B13">
            <v>1797010</v>
          </cell>
        </row>
        <row r="14">
          <cell r="B14">
            <v>1703540</v>
          </cell>
        </row>
        <row r="15">
          <cell r="B15">
            <v>1550000</v>
          </cell>
        </row>
        <row r="16">
          <cell r="B16">
            <v>1456000</v>
          </cell>
        </row>
        <row r="17">
          <cell r="B17">
            <v>1365490</v>
          </cell>
        </row>
        <row r="18">
          <cell r="B18">
            <v>990232</v>
          </cell>
        </row>
        <row r="19">
          <cell r="B19">
            <v>899600</v>
          </cell>
        </row>
        <row r="20">
          <cell r="B20">
            <v>850000</v>
          </cell>
        </row>
        <row r="21">
          <cell r="B21">
            <v>685000</v>
          </cell>
        </row>
        <row r="22">
          <cell r="B22">
            <v>550000</v>
          </cell>
        </row>
        <row r="23">
          <cell r="B23">
            <v>492525</v>
          </cell>
        </row>
        <row r="24">
          <cell r="B24">
            <v>487800</v>
          </cell>
        </row>
        <row r="25">
          <cell r="B25">
            <v>468700</v>
          </cell>
        </row>
        <row r="26">
          <cell r="B26">
            <v>431306</v>
          </cell>
        </row>
        <row r="27">
          <cell r="B27">
            <v>389000</v>
          </cell>
        </row>
        <row r="28">
          <cell r="B28">
            <v>358000</v>
          </cell>
        </row>
        <row r="29">
          <cell r="B29">
            <v>340000</v>
          </cell>
        </row>
        <row r="30">
          <cell r="B30">
            <v>313583</v>
          </cell>
        </row>
        <row r="31">
          <cell r="B31">
            <v>300000</v>
          </cell>
        </row>
        <row r="32">
          <cell r="B32">
            <v>300000</v>
          </cell>
        </row>
        <row r="33">
          <cell r="B33">
            <v>298720</v>
          </cell>
        </row>
        <row r="34">
          <cell r="B34">
            <v>281302</v>
          </cell>
        </row>
        <row r="35">
          <cell r="B35">
            <v>264517</v>
          </cell>
        </row>
        <row r="36">
          <cell r="B36">
            <v>253456</v>
          </cell>
        </row>
        <row r="37">
          <cell r="B37">
            <v>230000</v>
          </cell>
        </row>
        <row r="38">
          <cell r="B38">
            <v>210500</v>
          </cell>
        </row>
        <row r="39">
          <cell r="B39">
            <v>210000</v>
          </cell>
        </row>
        <row r="40">
          <cell r="B40">
            <v>208649</v>
          </cell>
        </row>
        <row r="41">
          <cell r="B41">
            <v>206437</v>
          </cell>
        </row>
        <row r="42">
          <cell r="B42">
            <v>194731</v>
          </cell>
        </row>
        <row r="43">
          <cell r="B43">
            <v>181116</v>
          </cell>
        </row>
        <row r="44">
          <cell r="B44">
            <v>162800</v>
          </cell>
        </row>
        <row r="45">
          <cell r="B45">
            <v>150100</v>
          </cell>
        </row>
        <row r="46">
          <cell r="B46">
            <v>141002</v>
          </cell>
        </row>
        <row r="47">
          <cell r="B47">
            <v>138700</v>
          </cell>
        </row>
        <row r="48">
          <cell r="B48">
            <v>129385</v>
          </cell>
        </row>
        <row r="49">
          <cell r="B49">
            <v>129159</v>
          </cell>
        </row>
        <row r="50">
          <cell r="B50">
            <v>120000</v>
          </cell>
        </row>
        <row r="51">
          <cell r="B51">
            <v>112855</v>
          </cell>
        </row>
        <row r="52">
          <cell r="B52">
            <v>110000</v>
          </cell>
        </row>
        <row r="53">
          <cell r="B53">
            <v>89986</v>
          </cell>
        </row>
        <row r="54">
          <cell r="B54">
            <v>87498</v>
          </cell>
        </row>
        <row r="55">
          <cell r="B55">
            <v>75403</v>
          </cell>
        </row>
        <row r="56">
          <cell r="B56">
            <v>69794</v>
          </cell>
        </row>
        <row r="57">
          <cell r="B57">
            <v>68737</v>
          </cell>
        </row>
        <row r="58">
          <cell r="B58">
            <v>64727</v>
          </cell>
        </row>
        <row r="59">
          <cell r="B59">
            <v>61673</v>
          </cell>
        </row>
        <row r="60">
          <cell r="B60">
            <v>55700</v>
          </cell>
        </row>
        <row r="61">
          <cell r="B61">
            <v>42131</v>
          </cell>
        </row>
        <row r="62">
          <cell r="B62">
            <v>40731</v>
          </cell>
        </row>
        <row r="63">
          <cell r="B63">
            <v>38635</v>
          </cell>
        </row>
        <row r="64">
          <cell r="B64">
            <v>33578</v>
          </cell>
        </row>
        <row r="65">
          <cell r="B65">
            <v>33540</v>
          </cell>
        </row>
        <row r="66">
          <cell r="B66">
            <v>32439</v>
          </cell>
        </row>
        <row r="67">
          <cell r="B67">
            <v>31419</v>
          </cell>
        </row>
        <row r="68">
          <cell r="B68">
            <v>27500</v>
          </cell>
        </row>
        <row r="69">
          <cell r="B69">
            <v>25617</v>
          </cell>
        </row>
        <row r="70">
          <cell r="B70">
            <v>18788</v>
          </cell>
        </row>
        <row r="71">
          <cell r="B71">
            <v>17748</v>
          </cell>
        </row>
        <row r="72">
          <cell r="B72">
            <v>16900</v>
          </cell>
        </row>
        <row r="73">
          <cell r="B73">
            <v>16827</v>
          </cell>
        </row>
        <row r="74">
          <cell r="B74">
            <v>16331</v>
          </cell>
        </row>
        <row r="75">
          <cell r="B75">
            <v>16000</v>
          </cell>
        </row>
        <row r="76">
          <cell r="B76">
            <v>12300</v>
          </cell>
        </row>
        <row r="77">
          <cell r="B77">
            <v>11977</v>
          </cell>
        </row>
        <row r="78">
          <cell r="B78">
            <v>4821</v>
          </cell>
        </row>
        <row r="79">
          <cell r="B79">
            <v>4729</v>
          </cell>
        </row>
        <row r="80">
          <cell r="B80">
            <v>2895</v>
          </cell>
        </row>
        <row r="81">
          <cell r="B81">
            <v>2263</v>
          </cell>
        </row>
        <row r="82">
          <cell r="B82">
            <v>980</v>
          </cell>
        </row>
        <row r="83">
          <cell r="B83">
            <v>624</v>
          </cell>
        </row>
        <row r="84">
          <cell r="B84">
            <v>216</v>
          </cell>
        </row>
        <row r="85">
          <cell r="B85">
            <v>190</v>
          </cell>
        </row>
        <row r="86">
          <cell r="B86">
            <v>186</v>
          </cell>
        </row>
        <row r="87">
          <cell r="B87">
            <v>167</v>
          </cell>
        </row>
        <row r="88">
          <cell r="B88">
            <v>141</v>
          </cell>
        </row>
        <row r="89">
          <cell r="B89">
            <v>136</v>
          </cell>
        </row>
        <row r="90">
          <cell r="B90">
            <v>100</v>
          </cell>
        </row>
        <row r="91">
          <cell r="B91">
            <v>56</v>
          </cell>
        </row>
        <row r="92">
          <cell r="B92">
            <v>37</v>
          </cell>
        </row>
        <row r="93">
          <cell r="B93">
            <v>13</v>
          </cell>
        </row>
        <row r="96">
          <cell r="B96">
            <v>61145539</v>
          </cell>
        </row>
      </sheetData>
      <sheetData sheetId="2">
        <row r="2">
          <cell r="A2" t="str">
            <v>Brazil</v>
          </cell>
          <cell r="B2">
            <v>82242</v>
          </cell>
        </row>
        <row r="3">
          <cell r="A3" t="str">
            <v>India</v>
          </cell>
          <cell r="B3">
            <v>118133</v>
          </cell>
        </row>
        <row r="4">
          <cell r="A4" t="str">
            <v>Spain</v>
          </cell>
          <cell r="B4">
            <v>136969</v>
          </cell>
        </row>
        <row r="5">
          <cell r="A5" t="str">
            <v>Mexico</v>
          </cell>
          <cell r="B5">
            <v>156494</v>
          </cell>
        </row>
        <row r="6">
          <cell r="A6" t="str">
            <v>Turkey</v>
          </cell>
          <cell r="B6">
            <v>202023</v>
          </cell>
        </row>
        <row r="7">
          <cell r="A7" t="str">
            <v>Netherlands</v>
          </cell>
          <cell r="B7">
            <v>252284</v>
          </cell>
        </row>
        <row r="8">
          <cell r="A8" t="str">
            <v>South Africa</v>
          </cell>
          <cell r="B8">
            <v>261519</v>
          </cell>
        </row>
        <row r="9">
          <cell r="A9" t="str">
            <v>United States of America</v>
          </cell>
          <cell r="B9">
            <v>424437</v>
          </cell>
        </row>
        <row r="10">
          <cell r="A10" t="str">
            <v>Italy</v>
          </cell>
          <cell r="B10">
            <v>507448</v>
          </cell>
        </row>
        <row r="11">
          <cell r="A11" t="str">
            <v>Chile</v>
          </cell>
          <cell r="B11">
            <v>820716</v>
          </cell>
        </row>
        <row r="13">
          <cell r="B13">
            <v>75468</v>
          </cell>
        </row>
        <row r="14">
          <cell r="B14">
            <v>69718</v>
          </cell>
        </row>
        <row r="15">
          <cell r="B15">
            <v>63665</v>
          </cell>
        </row>
        <row r="16">
          <cell r="B16">
            <v>62953</v>
          </cell>
        </row>
        <row r="17">
          <cell r="B17">
            <v>58146</v>
          </cell>
        </row>
        <row r="18">
          <cell r="B18">
            <v>53748</v>
          </cell>
        </row>
        <row r="19">
          <cell r="B19">
            <v>49740</v>
          </cell>
        </row>
        <row r="20">
          <cell r="B20">
            <v>43883</v>
          </cell>
        </row>
        <row r="21">
          <cell r="B21">
            <v>41708</v>
          </cell>
        </row>
        <row r="22">
          <cell r="B22">
            <v>40785</v>
          </cell>
        </row>
        <row r="23">
          <cell r="B23">
            <v>39723</v>
          </cell>
        </row>
        <row r="24">
          <cell r="B24">
            <v>31331</v>
          </cell>
        </row>
        <row r="25">
          <cell r="B25">
            <v>30458</v>
          </cell>
        </row>
        <row r="26">
          <cell r="B26">
            <v>23749</v>
          </cell>
        </row>
        <row r="27">
          <cell r="B27">
            <v>21234</v>
          </cell>
        </row>
        <row r="28">
          <cell r="B28">
            <v>20421</v>
          </cell>
        </row>
        <row r="29">
          <cell r="B29">
            <v>20224</v>
          </cell>
        </row>
        <row r="30">
          <cell r="B30">
            <v>18790</v>
          </cell>
        </row>
        <row r="31">
          <cell r="B31">
            <v>16769</v>
          </cell>
        </row>
        <row r="32">
          <cell r="B32">
            <v>14502</v>
          </cell>
        </row>
        <row r="33">
          <cell r="B33">
            <v>12636</v>
          </cell>
        </row>
        <row r="34">
          <cell r="B34">
            <v>10862</v>
          </cell>
        </row>
        <row r="35">
          <cell r="B35">
            <v>10539</v>
          </cell>
        </row>
        <row r="36">
          <cell r="B36">
            <v>10268</v>
          </cell>
        </row>
        <row r="37">
          <cell r="B37">
            <v>7084</v>
          </cell>
        </row>
        <row r="38">
          <cell r="B38">
            <v>5437</v>
          </cell>
        </row>
        <row r="39">
          <cell r="B39">
            <v>5150</v>
          </cell>
        </row>
        <row r="40">
          <cell r="B40">
            <v>4458</v>
          </cell>
        </row>
        <row r="41">
          <cell r="B41">
            <v>4002</v>
          </cell>
        </row>
        <row r="42">
          <cell r="B42">
            <v>3424</v>
          </cell>
        </row>
        <row r="43">
          <cell r="B43">
            <v>2963</v>
          </cell>
        </row>
        <row r="44">
          <cell r="B44">
            <v>2951</v>
          </cell>
        </row>
        <row r="45">
          <cell r="B45">
            <v>2840</v>
          </cell>
        </row>
        <row r="46">
          <cell r="B46">
            <v>2445</v>
          </cell>
        </row>
        <row r="47">
          <cell r="B47">
            <v>2364</v>
          </cell>
        </row>
        <row r="48">
          <cell r="B48">
            <v>2150</v>
          </cell>
        </row>
        <row r="49">
          <cell r="B49">
            <v>1905</v>
          </cell>
        </row>
        <row r="50">
          <cell r="B50">
            <v>1827</v>
          </cell>
        </row>
        <row r="51">
          <cell r="B51">
            <v>1750</v>
          </cell>
        </row>
        <row r="52">
          <cell r="B52">
            <v>1682</v>
          </cell>
        </row>
        <row r="53">
          <cell r="B53">
            <v>1345</v>
          </cell>
        </row>
        <row r="54">
          <cell r="B54">
            <v>1211</v>
          </cell>
        </row>
        <row r="55">
          <cell r="B55">
            <v>1085</v>
          </cell>
        </row>
        <row r="56">
          <cell r="B56">
            <v>826</v>
          </cell>
        </row>
        <row r="57">
          <cell r="B57">
            <v>815</v>
          </cell>
        </row>
        <row r="58">
          <cell r="B58">
            <v>548</v>
          </cell>
        </row>
        <row r="59">
          <cell r="B59">
            <v>524</v>
          </cell>
        </row>
        <row r="60">
          <cell r="B60">
            <v>522</v>
          </cell>
        </row>
        <row r="61">
          <cell r="B61">
            <v>491</v>
          </cell>
        </row>
        <row r="62">
          <cell r="B62">
            <v>430</v>
          </cell>
        </row>
        <row r="63">
          <cell r="B63">
            <v>420</v>
          </cell>
        </row>
        <row r="64">
          <cell r="B64">
            <v>406</v>
          </cell>
        </row>
        <row r="65">
          <cell r="B65">
            <v>313</v>
          </cell>
        </row>
        <row r="66">
          <cell r="B66">
            <v>306</v>
          </cell>
        </row>
        <row r="67">
          <cell r="B67">
            <v>268</v>
          </cell>
        </row>
        <row r="68">
          <cell r="B68">
            <v>249</v>
          </cell>
        </row>
        <row r="69">
          <cell r="B69">
            <v>243</v>
          </cell>
        </row>
        <row r="70">
          <cell r="B70">
            <v>240</v>
          </cell>
        </row>
        <row r="71">
          <cell r="B71">
            <v>214</v>
          </cell>
        </row>
        <row r="72">
          <cell r="B72">
            <v>167</v>
          </cell>
        </row>
        <row r="73">
          <cell r="B73">
            <v>165</v>
          </cell>
        </row>
        <row r="74">
          <cell r="B74">
            <v>160</v>
          </cell>
        </row>
        <row r="75">
          <cell r="B75">
            <v>146</v>
          </cell>
        </row>
        <row r="76">
          <cell r="B76">
            <v>143</v>
          </cell>
        </row>
        <row r="77">
          <cell r="B77">
            <v>87</v>
          </cell>
        </row>
        <row r="78">
          <cell r="B78">
            <v>87</v>
          </cell>
        </row>
        <row r="79">
          <cell r="B79">
            <v>72</v>
          </cell>
        </row>
        <row r="80">
          <cell r="B80">
            <v>33</v>
          </cell>
        </row>
        <row r="81">
          <cell r="B81">
            <v>30</v>
          </cell>
        </row>
        <row r="82">
          <cell r="B82">
            <v>27</v>
          </cell>
        </row>
        <row r="83">
          <cell r="B83">
            <v>25</v>
          </cell>
        </row>
        <row r="84">
          <cell r="B84">
            <v>23</v>
          </cell>
        </row>
        <row r="85">
          <cell r="B85">
            <v>11</v>
          </cell>
        </row>
        <row r="86">
          <cell r="B86">
            <v>9</v>
          </cell>
        </row>
        <row r="87">
          <cell r="B87">
            <v>9</v>
          </cell>
        </row>
        <row r="88">
          <cell r="B88">
            <v>6</v>
          </cell>
        </row>
        <row r="89">
          <cell r="B89">
            <v>5</v>
          </cell>
        </row>
        <row r="90">
          <cell r="B90">
            <v>5</v>
          </cell>
        </row>
        <row r="91">
          <cell r="B91">
            <v>4</v>
          </cell>
        </row>
        <row r="92">
          <cell r="B92">
            <v>4</v>
          </cell>
        </row>
        <row r="93">
          <cell r="B93">
            <v>4</v>
          </cell>
        </row>
        <row r="94">
          <cell r="B94">
            <v>3</v>
          </cell>
        </row>
        <row r="95">
          <cell r="B95">
            <v>2</v>
          </cell>
        </row>
        <row r="96">
          <cell r="B96">
            <v>2</v>
          </cell>
        </row>
        <row r="97">
          <cell r="B97">
            <v>2</v>
          </cell>
        </row>
        <row r="98">
          <cell r="B98">
            <v>2</v>
          </cell>
        </row>
        <row r="99">
          <cell r="B99">
            <v>1</v>
          </cell>
        </row>
        <row r="100">
          <cell r="B100">
            <v>1</v>
          </cell>
        </row>
        <row r="101">
          <cell r="B101">
            <v>1</v>
          </cell>
        </row>
        <row r="102">
          <cell r="B102">
            <v>1</v>
          </cell>
        </row>
        <row r="103">
          <cell r="B103">
            <v>1</v>
          </cell>
        </row>
        <row r="104">
          <cell r="B104">
            <v>1</v>
          </cell>
        </row>
        <row r="105">
          <cell r="B105">
            <v>1</v>
          </cell>
        </row>
        <row r="106">
          <cell r="B106">
            <v>1</v>
          </cell>
        </row>
        <row r="107">
          <cell r="B107">
            <v>1</v>
          </cell>
        </row>
        <row r="110">
          <cell r="B110">
            <v>3443278</v>
          </cell>
        </row>
      </sheetData>
      <sheetData sheetId="3">
        <row r="2">
          <cell r="A2" t="str">
            <v>Mexico</v>
          </cell>
          <cell r="B2">
            <v>147920</v>
          </cell>
        </row>
        <row r="3">
          <cell r="A3" t="str">
            <v>Greece</v>
          </cell>
          <cell r="B3">
            <v>156116</v>
          </cell>
        </row>
        <row r="4">
          <cell r="A4" t="str">
            <v>Turkey</v>
          </cell>
          <cell r="B4">
            <v>169407</v>
          </cell>
        </row>
        <row r="5">
          <cell r="A5" t="str">
            <v>Brazil</v>
          </cell>
          <cell r="B5">
            <v>171456</v>
          </cell>
        </row>
        <row r="6">
          <cell r="A6" t="str">
            <v>Spain</v>
          </cell>
          <cell r="B6">
            <v>265379</v>
          </cell>
        </row>
        <row r="7">
          <cell r="A7" t="str">
            <v>South Africa</v>
          </cell>
          <cell r="B7">
            <v>315309</v>
          </cell>
        </row>
        <row r="8">
          <cell r="A8" t="str">
            <v>Netherlands</v>
          </cell>
          <cell r="B8">
            <v>642070</v>
          </cell>
        </row>
        <row r="9">
          <cell r="A9" t="str">
            <v>United States of America</v>
          </cell>
          <cell r="B9">
            <v>786633</v>
          </cell>
        </row>
        <row r="10">
          <cell r="A10" t="str">
            <v>Italy</v>
          </cell>
          <cell r="B10">
            <v>841450</v>
          </cell>
        </row>
        <row r="11">
          <cell r="A11" t="str">
            <v>Chile</v>
          </cell>
          <cell r="B11">
            <v>968758</v>
          </cell>
        </row>
        <row r="13">
          <cell r="B13">
            <v>99125</v>
          </cell>
        </row>
        <row r="14">
          <cell r="B14">
            <v>91926</v>
          </cell>
        </row>
        <row r="15">
          <cell r="B15">
            <v>88705</v>
          </cell>
        </row>
        <row r="16">
          <cell r="B16">
            <v>85705</v>
          </cell>
        </row>
        <row r="17">
          <cell r="B17">
            <v>85433</v>
          </cell>
        </row>
        <row r="18">
          <cell r="B18">
            <v>84901</v>
          </cell>
        </row>
        <row r="19">
          <cell r="B19">
            <v>80093</v>
          </cell>
        </row>
        <row r="20">
          <cell r="B20">
            <v>72333</v>
          </cell>
        </row>
        <row r="21">
          <cell r="B21">
            <v>51875</v>
          </cell>
        </row>
        <row r="22">
          <cell r="B22">
            <v>48184</v>
          </cell>
        </row>
        <row r="23">
          <cell r="B23">
            <v>40947</v>
          </cell>
        </row>
        <row r="24">
          <cell r="B24">
            <v>37376</v>
          </cell>
        </row>
        <row r="25">
          <cell r="B25">
            <v>32477</v>
          </cell>
        </row>
        <row r="26">
          <cell r="B26">
            <v>30666</v>
          </cell>
        </row>
        <row r="27">
          <cell r="B27">
            <v>23481</v>
          </cell>
        </row>
        <row r="28">
          <cell r="B28">
            <v>18515</v>
          </cell>
        </row>
        <row r="29">
          <cell r="B29">
            <v>15881</v>
          </cell>
        </row>
        <row r="30">
          <cell r="B30">
            <v>14819</v>
          </cell>
        </row>
        <row r="31">
          <cell r="B31">
            <v>13339</v>
          </cell>
        </row>
        <row r="32">
          <cell r="B32">
            <v>12447</v>
          </cell>
        </row>
        <row r="33">
          <cell r="B33">
            <v>11817</v>
          </cell>
        </row>
        <row r="34">
          <cell r="B34">
            <v>8788</v>
          </cell>
        </row>
        <row r="35">
          <cell r="B35">
            <v>8478</v>
          </cell>
        </row>
        <row r="36">
          <cell r="B36">
            <v>7517</v>
          </cell>
        </row>
        <row r="37">
          <cell r="B37">
            <v>7241</v>
          </cell>
        </row>
        <row r="38">
          <cell r="B38">
            <v>7197</v>
          </cell>
        </row>
        <row r="39">
          <cell r="B39">
            <v>6656</v>
          </cell>
        </row>
        <row r="40">
          <cell r="B40">
            <v>5249</v>
          </cell>
        </row>
        <row r="41">
          <cell r="B41">
            <v>5142</v>
          </cell>
        </row>
        <row r="42">
          <cell r="B42">
            <v>4476</v>
          </cell>
        </row>
        <row r="43">
          <cell r="B43">
            <v>4465</v>
          </cell>
        </row>
        <row r="44">
          <cell r="B44">
            <v>4357</v>
          </cell>
        </row>
        <row r="45">
          <cell r="B45">
            <v>4192</v>
          </cell>
        </row>
        <row r="46">
          <cell r="B46">
            <v>4093</v>
          </cell>
        </row>
        <row r="47">
          <cell r="B47">
            <v>3902</v>
          </cell>
        </row>
        <row r="48">
          <cell r="B48">
            <v>2923</v>
          </cell>
        </row>
        <row r="49">
          <cell r="B49">
            <v>2826</v>
          </cell>
        </row>
        <row r="50">
          <cell r="B50">
            <v>2788</v>
          </cell>
        </row>
        <row r="51">
          <cell r="B51">
            <v>2768</v>
          </cell>
        </row>
        <row r="52">
          <cell r="B52">
            <v>2379</v>
          </cell>
        </row>
        <row r="53">
          <cell r="B53">
            <v>1667</v>
          </cell>
        </row>
        <row r="54">
          <cell r="B54">
            <v>1613</v>
          </cell>
        </row>
        <row r="55">
          <cell r="B55">
            <v>1588</v>
          </cell>
        </row>
        <row r="56">
          <cell r="B56">
            <v>1346</v>
          </cell>
        </row>
        <row r="57">
          <cell r="B57">
            <v>1204</v>
          </cell>
        </row>
        <row r="58">
          <cell r="B58">
            <v>1081</v>
          </cell>
        </row>
        <row r="59">
          <cell r="B59">
            <v>1020</v>
          </cell>
        </row>
        <row r="60">
          <cell r="B60">
            <v>791</v>
          </cell>
        </row>
        <row r="61">
          <cell r="B61">
            <v>631</v>
          </cell>
        </row>
        <row r="62">
          <cell r="B62">
            <v>620</v>
          </cell>
        </row>
        <row r="63">
          <cell r="B63">
            <v>603</v>
          </cell>
        </row>
        <row r="64">
          <cell r="B64">
            <v>565</v>
          </cell>
        </row>
        <row r="65">
          <cell r="B65">
            <v>556</v>
          </cell>
        </row>
        <row r="66">
          <cell r="B66">
            <v>514</v>
          </cell>
        </row>
        <row r="67">
          <cell r="B67">
            <v>424</v>
          </cell>
        </row>
        <row r="68">
          <cell r="B68">
            <v>373</v>
          </cell>
        </row>
        <row r="69">
          <cell r="B69">
            <v>305</v>
          </cell>
        </row>
        <row r="70">
          <cell r="B70">
            <v>289</v>
          </cell>
        </row>
        <row r="71">
          <cell r="B71">
            <v>222</v>
          </cell>
        </row>
        <row r="72">
          <cell r="B72">
            <v>198</v>
          </cell>
        </row>
        <row r="73">
          <cell r="B73">
            <v>170</v>
          </cell>
        </row>
        <row r="74">
          <cell r="B74">
            <v>167</v>
          </cell>
        </row>
        <row r="75">
          <cell r="B75">
            <v>157</v>
          </cell>
        </row>
        <row r="76">
          <cell r="B76">
            <v>119</v>
          </cell>
        </row>
        <row r="77">
          <cell r="B77">
            <v>89</v>
          </cell>
        </row>
        <row r="78">
          <cell r="B78">
            <v>85</v>
          </cell>
        </row>
        <row r="79">
          <cell r="B79">
            <v>80</v>
          </cell>
        </row>
        <row r="80">
          <cell r="B80">
            <v>70</v>
          </cell>
        </row>
        <row r="81">
          <cell r="B81">
            <v>66</v>
          </cell>
        </row>
        <row r="82">
          <cell r="B82">
            <v>23</v>
          </cell>
        </row>
        <row r="83">
          <cell r="B83">
            <v>20</v>
          </cell>
        </row>
        <row r="84">
          <cell r="B84">
            <v>20</v>
          </cell>
        </row>
        <row r="85">
          <cell r="B85">
            <v>14</v>
          </cell>
        </row>
        <row r="86">
          <cell r="B86">
            <v>13</v>
          </cell>
        </row>
        <row r="87">
          <cell r="B87">
            <v>11</v>
          </cell>
        </row>
        <row r="88">
          <cell r="B88">
            <v>8</v>
          </cell>
        </row>
        <row r="89">
          <cell r="B89">
            <v>8</v>
          </cell>
        </row>
        <row r="90">
          <cell r="B90">
            <v>7</v>
          </cell>
        </row>
        <row r="91">
          <cell r="B91">
            <v>6</v>
          </cell>
        </row>
        <row r="92">
          <cell r="B92">
            <v>5</v>
          </cell>
        </row>
        <row r="93">
          <cell r="B93">
            <v>4</v>
          </cell>
        </row>
        <row r="94">
          <cell r="B94">
            <v>4</v>
          </cell>
        </row>
        <row r="95">
          <cell r="B95">
            <v>4</v>
          </cell>
        </row>
        <row r="96">
          <cell r="B96">
            <v>4</v>
          </cell>
        </row>
        <row r="97">
          <cell r="B97">
            <v>4</v>
          </cell>
        </row>
        <row r="98">
          <cell r="B98">
            <v>3</v>
          </cell>
        </row>
        <row r="99">
          <cell r="B99">
            <v>3</v>
          </cell>
        </row>
        <row r="100">
          <cell r="B100">
            <v>3</v>
          </cell>
        </row>
        <row r="101">
          <cell r="B101">
            <v>2</v>
          </cell>
        </row>
        <row r="102">
          <cell r="B102">
            <v>2</v>
          </cell>
        </row>
        <row r="103">
          <cell r="B103">
            <v>1</v>
          </cell>
        </row>
        <row r="104">
          <cell r="B104">
            <v>1</v>
          </cell>
        </row>
        <row r="105">
          <cell r="B105">
            <v>1</v>
          </cell>
        </row>
        <row r="106">
          <cell r="B106">
            <v>1</v>
          </cell>
        </row>
        <row r="107">
          <cell r="B107">
            <v>1</v>
          </cell>
        </row>
        <row r="108">
          <cell r="B108">
            <v>1</v>
          </cell>
        </row>
        <row r="109">
          <cell r="B109">
            <v>1</v>
          </cell>
        </row>
        <row r="110">
          <cell r="B110">
            <v>1</v>
          </cell>
        </row>
        <row r="112">
          <cell r="B112">
            <v>5616769</v>
          </cell>
        </row>
        <row r="113">
          <cell r="B113">
            <v>4830136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88"/>
  <sheetViews>
    <sheetView tabSelected="1" zoomScalePageLayoutView="0" workbookViewId="0" topLeftCell="A1">
      <selection activeCell="F97" sqref="F97"/>
    </sheetView>
  </sheetViews>
  <sheetFormatPr defaultColWidth="9.140625" defaultRowHeight="12.75"/>
  <cols>
    <col min="1" max="1" width="26.7109375" style="2" customWidth="1"/>
    <col min="2" max="4" width="15.00390625" style="2" customWidth="1"/>
    <col min="5" max="5" width="2.7109375" style="2" customWidth="1"/>
    <col min="6" max="16384" width="9.140625" style="2" customWidth="1"/>
  </cols>
  <sheetData>
    <row r="1" spans="1:12" ht="15.75" customHeight="1">
      <c r="A1" s="26" t="s">
        <v>11</v>
      </c>
      <c r="B1" s="26"/>
      <c r="C1" s="26"/>
      <c r="D1" s="26"/>
      <c r="E1" s="26"/>
      <c r="F1" s="26"/>
      <c r="G1" s="26"/>
      <c r="H1" s="26"/>
      <c r="I1" s="26"/>
      <c r="J1" s="26"/>
      <c r="K1" s="26"/>
      <c r="L1" s="26"/>
    </row>
    <row r="2" spans="1:7" ht="15.75">
      <c r="A2" s="3"/>
      <c r="B2" s="3"/>
      <c r="C2" s="3"/>
      <c r="D2" s="3"/>
      <c r="E2" s="4"/>
      <c r="F2" s="4"/>
      <c r="G2" s="4"/>
    </row>
    <row r="3" spans="1:12" ht="25.5" customHeight="1">
      <c r="A3" s="27" t="s">
        <v>12</v>
      </c>
      <c r="B3" s="28"/>
      <c r="C3" s="28"/>
      <c r="D3" s="28"/>
      <c r="F3" s="29" t="s">
        <v>13</v>
      </c>
      <c r="G3" s="30"/>
      <c r="H3" s="30"/>
      <c r="I3" s="30"/>
      <c r="J3" s="30"/>
      <c r="K3" s="30"/>
      <c r="L3" s="30"/>
    </row>
    <row r="4" spans="1:4" ht="12.75">
      <c r="A4" s="5" t="s">
        <v>0</v>
      </c>
      <c r="B4" s="6" t="s">
        <v>1</v>
      </c>
      <c r="C4" s="7" t="s">
        <v>2</v>
      </c>
      <c r="D4" s="7" t="s">
        <v>3</v>
      </c>
    </row>
    <row r="5" spans="1:4" ht="12.75">
      <c r="A5" s="8"/>
      <c r="B5" s="31" t="s">
        <v>4</v>
      </c>
      <c r="C5" s="32"/>
      <c r="D5" s="9" t="s">
        <v>5</v>
      </c>
    </row>
    <row r="6" spans="1:4" ht="12.75">
      <c r="A6" s="10" t="str">
        <f>'[1]Grapes'!A2</f>
        <v>Algeria</v>
      </c>
      <c r="B6" s="11">
        <f>'[1]Grapes'!B2</f>
        <v>492.525</v>
      </c>
      <c r="C6" s="11" t="str">
        <f>'[1]Grapes'!C2</f>
        <v>nd</v>
      </c>
      <c r="D6" s="11" t="str">
        <f>'[1]Grapes'!D2</f>
        <v>nd</v>
      </c>
    </row>
    <row r="7" spans="1:4" ht="12.75">
      <c r="A7" s="10" t="str">
        <f>'[1]Grapes'!A3</f>
        <v>Argentina</v>
      </c>
      <c r="B7" s="11">
        <f>'[1]Grapes'!B3</f>
        <v>2184.61</v>
      </c>
      <c r="C7" s="11">
        <f>'[1]Grapes'!C3</f>
        <v>69.718</v>
      </c>
      <c r="D7" s="11">
        <f>'[1]Grapes'!D3</f>
        <v>88705</v>
      </c>
    </row>
    <row r="8" spans="1:4" ht="12.75">
      <c r="A8" s="10" t="str">
        <f>'[1]Grapes'!A4</f>
        <v>Armenia</v>
      </c>
      <c r="B8" s="11">
        <f>'[1]Grapes'!B4</f>
        <v>208.649</v>
      </c>
      <c r="C8" s="11">
        <f>'[1]Grapes'!C4</f>
        <v>2.364</v>
      </c>
      <c r="D8" s="11">
        <f>'[1]Grapes'!D4</f>
        <v>1020</v>
      </c>
    </row>
    <row r="9" spans="1:4" ht="12.75">
      <c r="A9" s="10" t="str">
        <f>'[1]Grapes'!A5</f>
        <v>Australia</v>
      </c>
      <c r="B9" s="11">
        <f>'[1]Grapes'!B5</f>
        <v>1797.01</v>
      </c>
      <c r="C9" s="11">
        <f>'[1]Grapes'!C5</f>
        <v>40.785</v>
      </c>
      <c r="D9" s="11">
        <f>'[1]Grapes'!D5</f>
        <v>85433</v>
      </c>
    </row>
    <row r="10" spans="1:4" ht="12.75">
      <c r="A10" s="10" t="str">
        <f>'[1]Grapes'!A6</f>
        <v>Austria</v>
      </c>
      <c r="B10" s="11">
        <f>'[1]Grapes'!B6</f>
        <v>313.583</v>
      </c>
      <c r="C10" s="11">
        <f>'[1]Grapes'!C6</f>
        <v>21.234</v>
      </c>
      <c r="D10" s="11">
        <f>'[1]Grapes'!D6</f>
        <v>30666</v>
      </c>
    </row>
    <row r="11" spans="1:4" ht="12.75">
      <c r="A11" s="10" t="str">
        <f>'[1]Grapes'!A7</f>
        <v>Azerbaijan</v>
      </c>
      <c r="B11" s="11">
        <f>'[1]Grapes'!B7</f>
        <v>129.159</v>
      </c>
      <c r="C11" s="11">
        <f>'[1]Grapes'!C7</f>
        <v>0.313</v>
      </c>
      <c r="D11" s="11">
        <f>'[1]Grapes'!D7</f>
        <v>170</v>
      </c>
    </row>
    <row r="12" spans="1:4" ht="12.75">
      <c r="A12" s="10" t="str">
        <f>'[1]Grapes'!A8</f>
        <v>Belarus</v>
      </c>
      <c r="B12" s="11" t="str">
        <f>'[1]Grapes'!B8</f>
        <v>nd</v>
      </c>
      <c r="C12" s="11" t="str">
        <f>'[1]Grapes'!C8</f>
        <v>nd</v>
      </c>
      <c r="D12" s="11" t="str">
        <f>'[1]Grapes'!D8</f>
        <v>nd</v>
      </c>
    </row>
    <row r="13" spans="1:4" ht="12.75">
      <c r="A13" s="10" t="str">
        <f>'[1]Grapes'!A9</f>
        <v>Brazil</v>
      </c>
      <c r="B13" s="11">
        <f>'[1]Grapes'!B9</f>
        <v>1365.49</v>
      </c>
      <c r="C13" s="11">
        <f>'[1]Grapes'!C9</f>
        <v>82.242</v>
      </c>
      <c r="D13" s="11">
        <f>'[1]Grapes'!D9</f>
        <v>171456</v>
      </c>
    </row>
    <row r="14" spans="1:4" ht="12.75">
      <c r="A14" s="10" t="str">
        <f>'[1]Grapes'!A10</f>
        <v>Bulgaria</v>
      </c>
      <c r="B14" s="11">
        <f>'[1]Grapes'!B10</f>
        <v>281.302</v>
      </c>
      <c r="C14" s="11">
        <f>'[1]Grapes'!C10</f>
        <v>0.522</v>
      </c>
      <c r="D14" s="11">
        <f>'[1]Grapes'!D10</f>
        <v>603</v>
      </c>
    </row>
    <row r="15" spans="1:4" ht="12.75">
      <c r="A15" s="10" t="str">
        <f>'[1]Grapes'!A11</f>
        <v>Canada</v>
      </c>
      <c r="B15" s="11">
        <f>'[1]Grapes'!B11</f>
        <v>69.794</v>
      </c>
      <c r="C15" s="11">
        <f>'[1]Grapes'!C11</f>
        <v>2.951</v>
      </c>
      <c r="D15" s="11">
        <f>'[1]Grapes'!D11</f>
        <v>1613</v>
      </c>
    </row>
    <row r="16" spans="1:4" ht="12.75">
      <c r="A16" s="10" t="str">
        <f>'[1]Grapes'!A12</f>
        <v>Chile</v>
      </c>
      <c r="B16" s="11">
        <f>'[1]Grapes'!B12</f>
        <v>2500</v>
      </c>
      <c r="C16" s="11">
        <f>'[1]Grapes'!C12</f>
        <v>820.716</v>
      </c>
      <c r="D16" s="11">
        <f>'[1]Grapes'!D12</f>
        <v>968758</v>
      </c>
    </row>
    <row r="17" spans="1:4" ht="12.75">
      <c r="A17" s="10" t="str">
        <f>'[1]Grapes'!A13</f>
        <v>Colombia</v>
      </c>
      <c r="B17" s="11">
        <f>'[1]Grapes'!B13</f>
        <v>40.731</v>
      </c>
      <c r="C17" s="11">
        <f>'[1]Grapes'!C13</f>
        <v>0.004</v>
      </c>
      <c r="D17" s="11">
        <f>'[1]Grapes'!D13</f>
        <v>11</v>
      </c>
    </row>
    <row r="18" spans="1:4" ht="12.75">
      <c r="A18" s="10" t="str">
        <f>'[1]Grapes'!A14</f>
        <v>Cyprus</v>
      </c>
      <c r="B18" s="11">
        <f>'[1]Grapes'!B14</f>
        <v>27.5</v>
      </c>
      <c r="C18" s="11">
        <f>'[1]Grapes'!C14</f>
        <v>0.243</v>
      </c>
      <c r="D18" s="11">
        <f>'[1]Grapes'!D14</f>
        <v>620</v>
      </c>
    </row>
    <row r="19" spans="1:4" ht="12.75">
      <c r="A19" s="10" t="str">
        <f>'[1]Grapes'!A15</f>
        <v>Dominican Republic</v>
      </c>
      <c r="B19" s="11" t="str">
        <f>'[1]Grapes'!B15</f>
        <v>nd</v>
      </c>
      <c r="C19" s="11" t="str">
        <f>'[1]Grapes'!C15</f>
        <v>nd</v>
      </c>
      <c r="D19" s="11" t="str">
        <f>'[1]Grapes'!D15</f>
        <v>nd</v>
      </c>
    </row>
    <row r="20" spans="1:4" ht="12.75">
      <c r="A20" s="10" t="str">
        <f>'[1]Grapes'!A16</f>
        <v>Egypt</v>
      </c>
      <c r="B20" s="11">
        <f>'[1]Grapes'!B16</f>
        <v>1550</v>
      </c>
      <c r="C20" s="11">
        <f>'[1]Grapes'!C16</f>
        <v>49.74</v>
      </c>
      <c r="D20" s="11">
        <f>'[1]Grapes'!D16</f>
        <v>91926</v>
      </c>
    </row>
    <row r="21" spans="1:4" ht="12.75">
      <c r="A21" s="10" t="str">
        <f>'[1]Grapes'!A17</f>
        <v>Estonia</v>
      </c>
      <c r="B21" s="11" t="str">
        <f>'[1]Grapes'!B17</f>
        <v>nd</v>
      </c>
      <c r="C21" s="11">
        <f>'[1]Grapes'!C17</f>
        <v>0.002</v>
      </c>
      <c r="D21" s="11">
        <f>'[1]Grapes'!D17</f>
        <v>4</v>
      </c>
    </row>
    <row r="22" spans="1:4" ht="12.75">
      <c r="A22" s="10" t="str">
        <f>'[1]Grapes'!A18</f>
        <v>France</v>
      </c>
      <c r="B22" s="11">
        <f>'[1]Grapes'!B18</f>
        <v>6101.62</v>
      </c>
      <c r="C22" s="11">
        <f>'[1]Grapes'!C18</f>
        <v>14.502</v>
      </c>
      <c r="D22" s="11">
        <f>'[1]Grapes'!D18</f>
        <v>32477</v>
      </c>
    </row>
    <row r="23" spans="1:4" ht="12.75">
      <c r="A23" s="10" t="str">
        <f>'[1]Grapes'!A19</f>
        <v>Georgia</v>
      </c>
      <c r="B23" s="11">
        <f>'[1]Grapes'!B19</f>
        <v>150.1</v>
      </c>
      <c r="C23" s="11">
        <f>'[1]Grapes'!C19</f>
        <v>0.24</v>
      </c>
      <c r="D23" s="11">
        <f>'[1]Grapes'!D19</f>
        <v>85</v>
      </c>
    </row>
    <row r="24" spans="1:4" ht="12.75">
      <c r="A24" s="10" t="str">
        <f>'[1]Grapes'!A20</f>
        <v>Germany</v>
      </c>
      <c r="B24" s="11">
        <f>'[1]Grapes'!B20</f>
        <v>1456</v>
      </c>
      <c r="C24" s="11">
        <f>'[1]Grapes'!C20</f>
        <v>39.723</v>
      </c>
      <c r="D24" s="11">
        <f>'[1]Grapes'!D20</f>
        <v>99125</v>
      </c>
    </row>
    <row r="25" spans="1:4" ht="12.75">
      <c r="A25" s="10" t="str">
        <f>'[1]Grapes'!A21</f>
        <v>Greece</v>
      </c>
      <c r="B25" s="11">
        <f>'[1]Grapes'!B21</f>
        <v>850</v>
      </c>
      <c r="C25" s="11">
        <f>'[1]Grapes'!C21</f>
        <v>75.468</v>
      </c>
      <c r="D25" s="11">
        <f>'[1]Grapes'!D21</f>
        <v>156116</v>
      </c>
    </row>
    <row r="26" spans="1:4" ht="12.75">
      <c r="A26" s="10" t="str">
        <f>'[1]Grapes'!A22</f>
        <v>Hungary</v>
      </c>
      <c r="B26" s="11">
        <f>'[1]Grapes'!B22</f>
        <v>550</v>
      </c>
      <c r="C26" s="11">
        <f>'[1]Grapes'!C22</f>
        <v>2.15</v>
      </c>
      <c r="D26" s="11">
        <f>'[1]Grapes'!D22</f>
        <v>1667</v>
      </c>
    </row>
    <row r="27" spans="1:5" ht="12.75">
      <c r="A27" s="10" t="str">
        <f>'[1]Grapes'!A23</f>
        <v>Israel</v>
      </c>
      <c r="B27" s="11">
        <f>'[1]Grapes'!B23</f>
        <v>89.986</v>
      </c>
      <c r="C27" s="11">
        <f>'[1]Grapes'!C23</f>
        <v>7.084</v>
      </c>
      <c r="D27" s="11">
        <f>'[1]Grapes'!D23</f>
        <v>14819</v>
      </c>
      <c r="E27" s="1"/>
    </row>
    <row r="28" spans="1:4" ht="12.75">
      <c r="A28" s="10" t="str">
        <f>'[1]Grapes'!A24</f>
        <v>Italy</v>
      </c>
      <c r="B28" s="11">
        <f>'[1]Grapes'!B24</f>
        <v>8242.5</v>
      </c>
      <c r="C28" s="11">
        <f>'[1]Grapes'!C24</f>
        <v>507.448</v>
      </c>
      <c r="D28" s="11">
        <f>'[1]Grapes'!D24</f>
        <v>841450</v>
      </c>
    </row>
    <row r="29" spans="1:4" ht="12.75">
      <c r="A29" s="10" t="str">
        <f>'[1]Grapes'!A25</f>
        <v>Jordan</v>
      </c>
      <c r="B29" s="11">
        <f>'[1]Grapes'!B25</f>
        <v>32.439</v>
      </c>
      <c r="C29" s="11">
        <f>'[1]Grapes'!C25</f>
        <v>1.905</v>
      </c>
      <c r="D29" s="11">
        <f>'[1]Grapes'!D25</f>
        <v>2379</v>
      </c>
    </row>
    <row r="30" spans="1:4" ht="12.75">
      <c r="A30" s="10" t="str">
        <f>'[1]Grapes'!A26</f>
        <v>Kazakhstan</v>
      </c>
      <c r="B30" s="11">
        <f>'[1]Grapes'!B26</f>
        <v>55.7</v>
      </c>
      <c r="C30" s="11">
        <f>'[1]Grapes'!C26</f>
        <v>4.002</v>
      </c>
      <c r="D30" s="11">
        <f>'[1]Grapes'!D26</f>
        <v>4476</v>
      </c>
    </row>
    <row r="31" spans="1:4" ht="12.75">
      <c r="A31" s="10" t="str">
        <f>'[1]Grapes'!A27</f>
        <v>Korea, Republic of</v>
      </c>
      <c r="B31" s="11" t="str">
        <f>'[1]Grapes'!B27</f>
        <v>nd</v>
      </c>
      <c r="C31" s="11" t="str">
        <f>'[1]Grapes'!C27</f>
        <v>nd</v>
      </c>
      <c r="D31" s="11" t="str">
        <f>'[1]Grapes'!D27</f>
        <v>nd</v>
      </c>
    </row>
    <row r="32" spans="1:4" ht="12.75">
      <c r="A32" s="10" t="str">
        <f>'[1]Grapes'!A28</f>
        <v>Kyrgyzstan</v>
      </c>
      <c r="B32" s="11">
        <f>'[1]Grapes'!B28</f>
        <v>12.3</v>
      </c>
      <c r="C32" s="11">
        <f>'[1]Grapes'!C28</f>
        <v>41.708</v>
      </c>
      <c r="D32" s="11">
        <f>'[1]Grapes'!D28</f>
        <v>11817</v>
      </c>
    </row>
    <row r="33" spans="1:4" ht="12.75">
      <c r="A33" s="10" t="str">
        <f>'[1]Grapes'!A29</f>
        <v>Latvia</v>
      </c>
      <c r="B33" s="11" t="str">
        <f>'[1]Grapes'!B29</f>
        <v>nd</v>
      </c>
      <c r="C33" s="11">
        <f>'[1]Grapes'!C29</f>
        <v>1.827</v>
      </c>
      <c r="D33" s="11">
        <f>'[1]Grapes'!D29</f>
        <v>2923</v>
      </c>
    </row>
    <row r="34" spans="1:4" ht="12.75">
      <c r="A34" s="10" t="str">
        <f>'[1]Grapes'!A30</f>
        <v>Lithuania</v>
      </c>
      <c r="B34" s="11" t="str">
        <f>'[1]Grapes'!B30</f>
        <v>nd</v>
      </c>
      <c r="C34" s="11">
        <f>'[1]Grapes'!C30</f>
        <v>18.79</v>
      </c>
      <c r="D34" s="11">
        <f>'[1]Grapes'!D30</f>
        <v>37376</v>
      </c>
    </row>
    <row r="35" spans="1:4" ht="12.75">
      <c r="A35" s="10" t="str">
        <f>'[1]Grapes'!A31</f>
        <v>Luxembourg</v>
      </c>
      <c r="B35" s="11">
        <f>'[1]Grapes'!B31</f>
        <v>16.9</v>
      </c>
      <c r="C35" s="11">
        <f>'[1]Grapes'!C31</f>
        <v>0.072</v>
      </c>
      <c r="D35" s="11">
        <f>'[1]Grapes'!D31</f>
        <v>373</v>
      </c>
    </row>
    <row r="36" spans="1:4" ht="12.75">
      <c r="A36" s="10" t="str">
        <f>'[1]Grapes'!A32</f>
        <v>Mexico</v>
      </c>
      <c r="B36" s="11">
        <f>'[1]Grapes'!B32</f>
        <v>300</v>
      </c>
      <c r="C36" s="11">
        <f>'[1]Grapes'!C32</f>
        <v>156.494</v>
      </c>
      <c r="D36" s="11">
        <f>'[1]Grapes'!D32</f>
        <v>147920</v>
      </c>
    </row>
    <row r="37" spans="1:4" ht="12.75">
      <c r="A37" s="10" t="str">
        <f>'[1]Grapes'!A33</f>
        <v>Moldova</v>
      </c>
      <c r="B37" s="11" t="str">
        <f>'[1]Grapes'!B33</f>
        <v>nd</v>
      </c>
      <c r="C37" s="11" t="str">
        <f>'[1]Grapes'!C33</f>
        <v>nd</v>
      </c>
      <c r="D37" s="11" t="str">
        <f>'[1]Grapes'!D33</f>
        <v>nd</v>
      </c>
    </row>
    <row r="38" spans="1:4" ht="12.75">
      <c r="A38" s="10" t="str">
        <f>'[1]Grapes'!A34</f>
        <v>Morocco</v>
      </c>
      <c r="B38" s="11">
        <f>'[1]Grapes'!B34</f>
        <v>300</v>
      </c>
      <c r="C38" s="11">
        <f>'[1]Grapes'!C34</f>
        <v>10.539</v>
      </c>
      <c r="D38" s="11">
        <f>'[1]Grapes'!D34</f>
        <v>18515</v>
      </c>
    </row>
    <row r="39" spans="1:4" ht="12.75">
      <c r="A39" s="10" t="str">
        <f>'[1]Grapes'!A35</f>
        <v>Namibia</v>
      </c>
      <c r="B39" s="11">
        <f>'[1]Grapes'!B35</f>
        <v>18.788</v>
      </c>
      <c r="C39" s="11">
        <f>'[1]Grapes'!C35</f>
        <v>20.421</v>
      </c>
      <c r="D39" s="11">
        <f>'[1]Grapes'!D35</f>
        <v>51875</v>
      </c>
    </row>
    <row r="40" spans="1:4" ht="12.75">
      <c r="A40" s="10" t="str">
        <f>'[1]Grapes'!A36</f>
        <v>New Zealand</v>
      </c>
      <c r="B40" s="11">
        <f>'[1]Grapes'!B36</f>
        <v>210.5</v>
      </c>
      <c r="C40" s="11">
        <f>'[1]Grapes'!C36</f>
        <v>0.143</v>
      </c>
      <c r="D40" s="11">
        <f>'[1]Grapes'!D36</f>
        <v>631</v>
      </c>
    </row>
    <row r="41" spans="1:4" ht="12.75">
      <c r="A41" s="10" t="str">
        <f>'[1]Grapes'!A37</f>
        <v>Peru</v>
      </c>
      <c r="B41" s="11">
        <f>'[1]Grapes'!B37</f>
        <v>264.517</v>
      </c>
      <c r="C41" s="11">
        <f>'[1]Grapes'!C37</f>
        <v>43.883</v>
      </c>
      <c r="D41" s="11">
        <f>'[1]Grapes'!D37</f>
        <v>85705</v>
      </c>
    </row>
    <row r="42" spans="1:4" ht="12.75">
      <c r="A42" s="10" t="str">
        <f>'[1]Grapes'!A38</f>
        <v>Portugal</v>
      </c>
      <c r="B42" s="11">
        <f>'[1]Grapes'!B38</f>
        <v>487.8</v>
      </c>
      <c r="C42" s="11">
        <f>'[1]Grapes'!C38</f>
        <v>1.75</v>
      </c>
      <c r="D42" s="11">
        <f>'[1]Grapes'!D38</f>
        <v>4093</v>
      </c>
    </row>
    <row r="43" spans="1:4" ht="12.75">
      <c r="A43" s="10" t="str">
        <f>'[1]Grapes'!A39</f>
        <v>Russia</v>
      </c>
      <c r="B43" s="11" t="str">
        <f>'[1]Grapes'!B39</f>
        <v>nd</v>
      </c>
      <c r="C43" s="11" t="str">
        <f>'[1]Grapes'!C39</f>
        <v>nd</v>
      </c>
      <c r="D43" s="11" t="str">
        <f>'[1]Grapes'!D39</f>
        <v>nd</v>
      </c>
    </row>
    <row r="44" spans="1:4" ht="12.75">
      <c r="A44" s="10" t="str">
        <f>'[1]Grapes'!A40</f>
        <v>South Africa</v>
      </c>
      <c r="B44" s="11">
        <f>'[1]Grapes'!B40</f>
        <v>1703.54</v>
      </c>
      <c r="C44" s="11">
        <f>'[1]Grapes'!C40</f>
        <v>261.519</v>
      </c>
      <c r="D44" s="11">
        <f>'[1]Grapes'!D40</f>
        <v>315309</v>
      </c>
    </row>
    <row r="45" spans="1:4" ht="12.75">
      <c r="A45" s="10" t="str">
        <f>'[1]Grapes'!A41</f>
        <v>Spain</v>
      </c>
      <c r="B45" s="11">
        <f>'[1]Grapes'!B41</f>
        <v>5573.4</v>
      </c>
      <c r="C45" s="11">
        <f>'[1]Grapes'!C41</f>
        <v>136.969</v>
      </c>
      <c r="D45" s="11">
        <f>'[1]Grapes'!D41</f>
        <v>265379</v>
      </c>
    </row>
    <row r="46" spans="1:4" ht="12.75">
      <c r="A46" s="10" t="str">
        <f>'[1]Grapes'!A42</f>
        <v>Switzerland</v>
      </c>
      <c r="B46" s="11">
        <f>'[1]Grapes'!B42</f>
        <v>141.002</v>
      </c>
      <c r="C46" s="11">
        <f>'[1]Grapes'!C42</f>
        <v>0.491</v>
      </c>
      <c r="D46" s="11">
        <f>'[1]Grapes'!D42</f>
        <v>1204</v>
      </c>
    </row>
    <row r="47" spans="1:4" ht="12.75">
      <c r="A47" s="10" t="str">
        <f>'[1]Grapes'!A43</f>
        <v>Syria</v>
      </c>
      <c r="B47" s="11" t="str">
        <f>'[1]Grapes'!B43</f>
        <v>nd</v>
      </c>
      <c r="C47" s="11" t="str">
        <f>'[1]Grapes'!C43</f>
        <v>nd</v>
      </c>
      <c r="D47" s="11" t="str">
        <f>'[1]Grapes'!D43</f>
        <v>nd</v>
      </c>
    </row>
    <row r="48" spans="1:4" ht="12.75">
      <c r="A48" s="10" t="str">
        <f>'[1]Grapes'!A44</f>
        <v>Tajikistan</v>
      </c>
      <c r="B48" s="11">
        <f>'[1]Grapes'!B44</f>
        <v>138.7</v>
      </c>
      <c r="C48" s="11">
        <f>'[1]Grapes'!C44</f>
        <v>5.15</v>
      </c>
      <c r="D48" s="11">
        <f>'[1]Grapes'!D44</f>
        <v>4192</v>
      </c>
    </row>
    <row r="49" spans="1:4" ht="12.75">
      <c r="A49" s="10" t="str">
        <f>'[1]Grapes'!A45</f>
        <v>Tunisia</v>
      </c>
      <c r="B49" s="11">
        <f>'[1]Grapes'!B45</f>
        <v>110</v>
      </c>
      <c r="C49" s="11">
        <f>'[1]Grapes'!C45</f>
        <v>1.211</v>
      </c>
      <c r="D49" s="11">
        <f>'[1]Grapes'!D45</f>
        <v>1081</v>
      </c>
    </row>
    <row r="50" spans="1:4" ht="12.75">
      <c r="A50" s="10" t="str">
        <f>'[1]Grapes'!A46</f>
        <v>Turkey</v>
      </c>
      <c r="B50" s="11">
        <f>'[1]Grapes'!B46</f>
        <v>4264.72</v>
      </c>
      <c r="C50" s="11">
        <f>'[1]Grapes'!C46</f>
        <v>202.023</v>
      </c>
      <c r="D50" s="11">
        <f>'[1]Grapes'!D46</f>
        <v>169407</v>
      </c>
    </row>
    <row r="51" spans="1:4" ht="12.75">
      <c r="A51" s="10" t="str">
        <f>'[1]Grapes'!A47</f>
        <v>Turkmenistan</v>
      </c>
      <c r="B51" s="11">
        <f>'[1]Grapes'!B47</f>
        <v>230</v>
      </c>
      <c r="C51" s="11" t="str">
        <f>'[1]Grapes'!C47</f>
        <v>nd</v>
      </c>
      <c r="D51" s="11" t="str">
        <f>'[1]Grapes'!D47</f>
        <v>nd</v>
      </c>
    </row>
    <row r="52" spans="1:4" ht="12.75">
      <c r="A52" s="10" t="str">
        <f>'[1]Grapes'!A48</f>
        <v>Ukraine</v>
      </c>
      <c r="B52" s="11">
        <f>'[1]Grapes'!B48</f>
        <v>468.7</v>
      </c>
      <c r="C52" s="11">
        <f>'[1]Grapes'!C48</f>
        <v>0.146</v>
      </c>
      <c r="D52" s="11">
        <f>'[1]Grapes'!D48</f>
        <v>66</v>
      </c>
    </row>
    <row r="53" spans="1:4" ht="12.75">
      <c r="A53" s="10" t="str">
        <f>'[1]Grapes'!A49</f>
        <v>United Kingdom</v>
      </c>
      <c r="B53" s="11">
        <f>'[1]Grapes'!B49</f>
        <v>0.98</v>
      </c>
      <c r="C53" s="11">
        <f>'[1]Grapes'!C49</f>
        <v>10.862</v>
      </c>
      <c r="D53" s="11">
        <f>'[1]Grapes'!D49</f>
        <v>23481</v>
      </c>
    </row>
    <row r="54" spans="1:4" ht="12.75">
      <c r="A54" s="10" t="str">
        <f>'[1]Grapes'!A50</f>
        <v>Uruguay</v>
      </c>
      <c r="B54" s="11">
        <f>'[1]Grapes'!B50</f>
        <v>87.498</v>
      </c>
      <c r="C54" s="11">
        <f>'[1]Grapes'!C50</f>
        <v>0.011</v>
      </c>
      <c r="D54" s="11">
        <f>'[1]Grapes'!D50</f>
        <v>8</v>
      </c>
    </row>
    <row r="55" spans="1:4" ht="12.75">
      <c r="A55" s="10" t="str">
        <f>'[1]Grapes'!A51</f>
        <v>Uzbekistan</v>
      </c>
      <c r="B55" s="11">
        <f>'[1]Grapes'!B51</f>
        <v>899.6</v>
      </c>
      <c r="C55" s="11">
        <f>'[1]Grapes'!C51</f>
        <v>58.146</v>
      </c>
      <c r="D55" s="11">
        <f>'[1]Grapes'!D51</f>
        <v>40947</v>
      </c>
    </row>
    <row r="56" spans="1:5" ht="12.75">
      <c r="A56" s="10" t="str">
        <f>'[1]Grapes'!A52</f>
        <v>Venezuela</v>
      </c>
      <c r="B56" s="11" t="str">
        <f>'[1]Grapes'!B52</f>
        <v>nd</v>
      </c>
      <c r="C56" s="11" t="str">
        <f>'[1]Grapes'!C52</f>
        <v>nd</v>
      </c>
      <c r="D56" s="11" t="str">
        <f>'[1]Grapes'!D52</f>
        <v>nd</v>
      </c>
      <c r="E56" s="1"/>
    </row>
    <row r="57" spans="1:4" ht="12.75">
      <c r="A57" s="12" t="s">
        <v>6</v>
      </c>
      <c r="B57" s="13">
        <f>100*1000*SUM($B$6:B56)/'[1]Production_Quantity'!$B$96</f>
        <v>71.49768194863734</v>
      </c>
      <c r="C57" s="14">
        <f>100*1000*SUM($C$6:C56)/SUM('[1]Export_Quantity'!$B110)</f>
        <v>78.86412308271365</v>
      </c>
      <c r="D57" s="13">
        <f>100*SUM($D$6:D56)/SUM('[1]Export_Value'!$B113)</f>
        <v>78.17338890664776</v>
      </c>
    </row>
    <row r="58" spans="1:4" ht="12.75">
      <c r="A58" s="15" t="s">
        <v>7</v>
      </c>
      <c r="B58" s="16">
        <f>MEDIAN('[1]Production_Quantity'!$B$2:$B$93)/1000</f>
        <v>129.385</v>
      </c>
      <c r="C58" s="16">
        <f>MEDIAN('[1]Export_Quantity'!$B$2:$B$107)/1000</f>
        <v>1.085</v>
      </c>
      <c r="D58" s="16">
        <f>MEDIAN('[1]Export_Value'!$B$2:$B$110)</f>
        <v>1275</v>
      </c>
    </row>
    <row r="59" spans="1:4" ht="12.75">
      <c r="A59" s="17" t="s">
        <v>8</v>
      </c>
      <c r="B59" s="16">
        <f>AVERAGE('[1]Production_Quantity'!$B$2:$B$93)/1000</f>
        <v>742.3868021978022</v>
      </c>
      <c r="C59" s="16">
        <f>AVERAGE('[1]Export_Quantity'!$B$2:$B$107)/1000</f>
        <v>36.83538095238095</v>
      </c>
      <c r="D59" s="16">
        <f>AVERAGE('[1]Export_Value'!$B$2:$B$113)</f>
        <v>146033.4</v>
      </c>
    </row>
    <row r="60" spans="1:4" ht="12.75">
      <c r="A60" s="18"/>
      <c r="B60" s="19"/>
      <c r="C60" s="19"/>
      <c r="D60" s="19"/>
    </row>
    <row r="61" spans="1:4" ht="12.75">
      <c r="A61" s="33" t="s">
        <v>9</v>
      </c>
      <c r="B61" s="33"/>
      <c r="C61" s="33"/>
      <c r="D61" s="33"/>
    </row>
    <row r="62" spans="1:4" ht="12.75">
      <c r="A62" s="33"/>
      <c r="B62" s="33"/>
      <c r="C62" s="33"/>
      <c r="D62" s="33"/>
    </row>
    <row r="63" spans="1:4" ht="12.75">
      <c r="A63" s="33"/>
      <c r="B63" s="33"/>
      <c r="C63" s="33"/>
      <c r="D63" s="33"/>
    </row>
    <row r="64" spans="1:4" ht="12.75">
      <c r="A64" s="33"/>
      <c r="B64" s="33"/>
      <c r="C64" s="33"/>
      <c r="D64" s="33"/>
    </row>
    <row r="65" spans="1:4" ht="12.75">
      <c r="A65" s="33"/>
      <c r="B65" s="33"/>
      <c r="C65" s="33"/>
      <c r="D65" s="33"/>
    </row>
    <row r="66" spans="1:4" ht="12.75">
      <c r="A66" s="33"/>
      <c r="B66" s="33"/>
      <c r="C66" s="33"/>
      <c r="D66" s="33"/>
    </row>
    <row r="67" spans="1:4" ht="12.75">
      <c r="A67" s="33"/>
      <c r="B67" s="33"/>
      <c r="C67" s="33"/>
      <c r="D67" s="33"/>
    </row>
    <row r="68" spans="1:4" ht="12.75">
      <c r="A68" s="33"/>
      <c r="B68" s="33"/>
      <c r="C68" s="33"/>
      <c r="D68" s="33"/>
    </row>
    <row r="69" spans="1:4" ht="12.75">
      <c r="A69" s="33"/>
      <c r="B69" s="33"/>
      <c r="C69" s="33"/>
      <c r="D69" s="33"/>
    </row>
    <row r="70" spans="1:12" ht="12.75">
      <c r="A70" s="34" t="s">
        <v>14</v>
      </c>
      <c r="B70" s="34"/>
      <c r="C70" s="34"/>
      <c r="D70" s="34"/>
      <c r="E70" s="20"/>
      <c r="F70" s="20"/>
      <c r="G70" s="20"/>
      <c r="H70" s="20"/>
      <c r="I70" s="20"/>
      <c r="J70" s="20"/>
      <c r="K70" s="20"/>
      <c r="L70" s="20"/>
    </row>
    <row r="71" spans="1:12" ht="12.75">
      <c r="A71" s="34"/>
      <c r="B71" s="34"/>
      <c r="C71" s="34"/>
      <c r="D71" s="34"/>
      <c r="E71" s="20"/>
      <c r="F71" s="20"/>
      <c r="G71" s="20"/>
      <c r="H71" s="20"/>
      <c r="I71" s="20"/>
      <c r="J71" s="20"/>
      <c r="K71" s="20"/>
      <c r="L71" s="20"/>
    </row>
    <row r="72" spans="1:12" ht="12.75">
      <c r="A72" s="34"/>
      <c r="B72" s="34"/>
      <c r="C72" s="34"/>
      <c r="D72" s="34"/>
      <c r="E72" s="20"/>
      <c r="F72" s="20"/>
      <c r="G72" s="20"/>
      <c r="H72" s="20"/>
      <c r="I72" s="20"/>
      <c r="J72" s="20"/>
      <c r="K72" s="20"/>
      <c r="L72" s="20"/>
    </row>
    <row r="73" spans="1:4" ht="12.75" customHeight="1">
      <c r="A73" s="34"/>
      <c r="B73" s="34"/>
      <c r="C73" s="34"/>
      <c r="D73" s="34"/>
    </row>
    <row r="74" spans="1:4" ht="12.75">
      <c r="A74" s="34"/>
      <c r="B74" s="34"/>
      <c r="C74" s="34"/>
      <c r="D74" s="34"/>
    </row>
    <row r="75" spans="1:4" ht="12.75">
      <c r="A75" s="24" t="s">
        <v>15</v>
      </c>
      <c r="B75" s="24"/>
      <c r="C75" s="24"/>
      <c r="D75" s="24"/>
    </row>
    <row r="76" spans="1:4" ht="12.75">
      <c r="A76" s="24"/>
      <c r="B76" s="24"/>
      <c r="C76" s="24"/>
      <c r="D76" s="24"/>
    </row>
    <row r="77" spans="1:4" ht="12.75">
      <c r="A77" s="24"/>
      <c r="B77" s="24"/>
      <c r="C77" s="24"/>
      <c r="D77" s="24"/>
    </row>
    <row r="78" spans="1:4" ht="12.75">
      <c r="A78" s="24"/>
      <c r="B78" s="24"/>
      <c r="C78" s="24"/>
      <c r="D78" s="24"/>
    </row>
    <row r="82" spans="1:4" ht="12.75">
      <c r="A82" s="21"/>
      <c r="B82" s="22"/>
      <c r="C82" s="22"/>
      <c r="D82" s="22"/>
    </row>
    <row r="83" spans="2:12" ht="12.75">
      <c r="B83" s="23"/>
      <c r="C83" s="23"/>
      <c r="D83" s="23"/>
      <c r="F83" s="25" t="s">
        <v>10</v>
      </c>
      <c r="G83" s="25"/>
      <c r="H83" s="25"/>
      <c r="I83" s="25"/>
      <c r="J83" s="25"/>
      <c r="K83" s="25"/>
      <c r="L83" s="25"/>
    </row>
    <row r="84" spans="1:12" ht="12.75">
      <c r="A84" s="23"/>
      <c r="B84" s="23"/>
      <c r="C84" s="23"/>
      <c r="D84" s="23"/>
      <c r="F84" s="25"/>
      <c r="G84" s="25"/>
      <c r="H84" s="25"/>
      <c r="I84" s="25"/>
      <c r="J84" s="25"/>
      <c r="K84" s="25"/>
      <c r="L84" s="25"/>
    </row>
    <row r="85" spans="2:12" ht="12.75">
      <c r="B85" s="23"/>
      <c r="C85" s="23"/>
      <c r="D85" s="23"/>
      <c r="E85" s="22"/>
      <c r="F85" s="22"/>
      <c r="G85" s="22"/>
      <c r="H85" s="22"/>
      <c r="I85" s="22"/>
      <c r="J85" s="22"/>
      <c r="K85" s="22"/>
      <c r="L85" s="22"/>
    </row>
    <row r="86" spans="1:12" ht="43.5" customHeight="1">
      <c r="A86" s="34" t="s">
        <v>16</v>
      </c>
      <c r="B86" s="34"/>
      <c r="C86" s="34"/>
      <c r="D86" s="34"/>
      <c r="E86" s="34"/>
      <c r="F86" s="34"/>
      <c r="G86" s="34"/>
      <c r="H86" s="34"/>
      <c r="I86" s="34"/>
      <c r="J86" s="34"/>
      <c r="K86" s="34"/>
      <c r="L86" s="34"/>
    </row>
    <row r="87" spans="5:12" ht="12.75">
      <c r="E87" s="23"/>
      <c r="F87" s="23"/>
      <c r="G87" s="23"/>
      <c r="H87" s="23"/>
      <c r="I87" s="23"/>
      <c r="J87" s="23"/>
      <c r="K87" s="23"/>
      <c r="L87" s="23"/>
    </row>
    <row r="88" spans="5:12" ht="12.75">
      <c r="E88" s="23"/>
      <c r="F88" s="23"/>
      <c r="G88" s="23"/>
      <c r="H88" s="23"/>
      <c r="I88" s="23"/>
      <c r="J88" s="23"/>
      <c r="K88" s="23"/>
      <c r="L88" s="23"/>
    </row>
  </sheetData>
  <sheetProtection/>
  <mergeCells count="9">
    <mergeCell ref="A86:L86"/>
    <mergeCell ref="A75:D78"/>
    <mergeCell ref="F83:L84"/>
    <mergeCell ref="A1:L1"/>
    <mergeCell ref="A3:D3"/>
    <mergeCell ref="F3:L3"/>
    <mergeCell ref="B5:C5"/>
    <mergeCell ref="A61:D69"/>
    <mergeCell ref="A70:D74"/>
  </mergeCells>
  <conditionalFormatting sqref="B2 A1:A82 A84 A86:A65536">
    <cfRule type="cellIs" priority="5" dxfId="73" operator="equal" stopIfTrue="1">
      <formula>"Guadeloupe"</formula>
    </cfRule>
    <cfRule type="cellIs" priority="6" dxfId="73" operator="equal" stopIfTrue="1">
      <formula>"French Guiana"</formula>
    </cfRule>
    <cfRule type="cellIs" priority="7" dxfId="73" operator="equal" stopIfTrue="1">
      <formula>"Virgin Islands, British"</formula>
    </cfRule>
    <cfRule type="cellIs" priority="8" dxfId="73" operator="equal" stopIfTrue="1">
      <formula>"Virgin Islands (U.S.)"</formula>
    </cfRule>
    <cfRule type="cellIs" priority="9" dxfId="73" operator="equal" stopIfTrue="1">
      <formula>"United States"</formula>
    </cfRule>
    <cfRule type="cellIs" priority="10" dxfId="73" operator="equal" stopIfTrue="1">
      <formula>"United Kingdom"</formula>
    </cfRule>
    <cfRule type="cellIs" priority="11" dxfId="73" operator="equal" stopIfTrue="1">
      <formula>"United Arab Emirates"</formula>
    </cfRule>
    <cfRule type="cellIs" priority="12" dxfId="73" operator="equal" stopIfTrue="1">
      <formula>"Trinidad and Tobago"</formula>
    </cfRule>
    <cfRule type="cellIs" priority="13" dxfId="73" operator="equal" stopIfTrue="1">
      <formula>"Switzerland"</formula>
    </cfRule>
    <cfRule type="cellIs" priority="14" dxfId="73" operator="equal" stopIfTrue="1">
      <formula>"Sweden"</formula>
    </cfRule>
    <cfRule type="cellIs" priority="15" dxfId="73" operator="equal" stopIfTrue="1">
      <formula>"Spain"</formula>
    </cfRule>
    <cfRule type="cellIs" priority="16" dxfId="73" operator="equal" stopIfTrue="1">
      <formula>"Slovenia"</formula>
    </cfRule>
    <cfRule type="cellIs" priority="17" dxfId="73" operator="equal" stopIfTrue="1">
      <formula>"Slovak Republic"</formula>
    </cfRule>
    <cfRule type="cellIs" priority="18" dxfId="73" operator="equal" stopIfTrue="1">
      <formula>"Singapore"</formula>
    </cfRule>
    <cfRule type="cellIs" priority="19" dxfId="73" operator="equal" stopIfTrue="1">
      <formula>"Saudi Arabia"</formula>
    </cfRule>
    <cfRule type="cellIs" priority="20" dxfId="73" operator="equal" stopIfTrue="1">
      <formula>"San Marino"</formula>
    </cfRule>
    <cfRule type="cellIs" priority="21" dxfId="73" operator="equal" stopIfTrue="1">
      <formula>"Qatar"</formula>
    </cfRule>
    <cfRule type="cellIs" priority="22" dxfId="73" operator="equal" stopIfTrue="1">
      <formula>"Puerto Rico"</formula>
    </cfRule>
    <cfRule type="cellIs" priority="23" dxfId="73" operator="equal" stopIfTrue="1">
      <formula>"Portugal"</formula>
    </cfRule>
    <cfRule type="cellIs" priority="24" dxfId="73" operator="equal" stopIfTrue="1">
      <formula>"Oman"</formula>
    </cfRule>
    <cfRule type="cellIs" priority="25" dxfId="73" operator="equal" stopIfTrue="1">
      <formula>"Norway"</formula>
    </cfRule>
    <cfRule type="cellIs" priority="26" dxfId="73" operator="equal" stopIfTrue="1">
      <formula>"Northern Mariana Islands"</formula>
    </cfRule>
    <cfRule type="cellIs" priority="27" dxfId="73" operator="equal" stopIfTrue="1">
      <formula>"New Zealand"</formula>
    </cfRule>
    <cfRule type="cellIs" priority="28" dxfId="73" operator="equal" stopIfTrue="1">
      <formula>"New CAledonia"</formula>
    </cfRule>
    <cfRule type="cellIs" priority="29" dxfId="73" operator="equal" stopIfTrue="1">
      <formula>"Netherlands Antilles"</formula>
    </cfRule>
    <cfRule type="cellIs" priority="30" dxfId="73" operator="equal" stopIfTrue="1">
      <formula>"Netherlands"</formula>
    </cfRule>
    <cfRule type="cellIs" priority="31" dxfId="73" operator="equal" stopIfTrue="1">
      <formula>"Monaco"</formula>
    </cfRule>
    <cfRule type="cellIs" priority="32" dxfId="73" operator="equal" stopIfTrue="1">
      <formula>"Malta"</formula>
    </cfRule>
    <cfRule type="cellIs" priority="33" dxfId="73" operator="equal" stopIfTrue="1">
      <formula>"Macao SAR, China"</formula>
    </cfRule>
    <cfRule type="cellIs" priority="34" dxfId="73" operator="equal" stopIfTrue="1">
      <formula>"Luxembourg"</formula>
    </cfRule>
    <cfRule type="cellIs" priority="35" dxfId="73" operator="equal" stopIfTrue="1">
      <formula>"Liechtenstein"</formula>
    </cfRule>
    <cfRule type="cellIs" priority="36" dxfId="73" operator="equal" stopIfTrue="1">
      <formula>"Kuwait"</formula>
    </cfRule>
    <cfRule type="cellIs" priority="37" dxfId="73" operator="equal" stopIfTrue="1">
      <formula>"Korea, Republic of"</formula>
    </cfRule>
    <cfRule type="cellIs" priority="38" dxfId="73" operator="equal" stopIfTrue="1">
      <formula>"Japan"</formula>
    </cfRule>
    <cfRule type="cellIs" priority="39" dxfId="73" operator="equal" stopIfTrue="1">
      <formula>"Italy"</formula>
    </cfRule>
    <cfRule type="cellIs" priority="40" dxfId="73" operator="equal" stopIfTrue="1">
      <formula>"Israel"</formula>
    </cfRule>
    <cfRule type="cellIs" priority="41" dxfId="73" operator="equal" stopIfTrue="1">
      <formula>"Isle of Man"</formula>
    </cfRule>
    <cfRule type="cellIs" priority="42" dxfId="73" operator="equal" stopIfTrue="1">
      <formula>"Ireland"</formula>
    </cfRule>
    <cfRule type="cellIs" priority="43" dxfId="73" operator="equal" stopIfTrue="1">
      <formula>"Iceland"</formula>
    </cfRule>
    <cfRule type="cellIs" priority="44" dxfId="73" operator="equal" stopIfTrue="1">
      <formula>"Hungary"</formula>
    </cfRule>
    <cfRule type="cellIs" priority="45" dxfId="73" operator="equal" stopIfTrue="1">
      <formula>"Hong Kong"</formula>
    </cfRule>
    <cfRule type="cellIs" priority="46" dxfId="73" operator="equal" stopIfTrue="1">
      <formula>"China"</formula>
    </cfRule>
    <cfRule type="cellIs" priority="47" dxfId="73" operator="equal" stopIfTrue="1">
      <formula>"Guam"</formula>
    </cfRule>
    <cfRule type="cellIs" priority="48" dxfId="73" operator="equal" stopIfTrue="1">
      <formula>"Greenland"</formula>
    </cfRule>
    <cfRule type="cellIs" priority="49" dxfId="73" operator="equal" stopIfTrue="1">
      <formula>"Greece"</formula>
    </cfRule>
    <cfRule type="cellIs" priority="50" dxfId="73" operator="equal" stopIfTrue="1">
      <formula>"Germany"</formula>
    </cfRule>
    <cfRule type="cellIs" priority="51" dxfId="73" operator="equal" stopIfTrue="1">
      <formula>"French Polynesia"</formula>
    </cfRule>
    <cfRule type="cellIs" priority="52" dxfId="73" operator="equal" stopIfTrue="1">
      <formula>"France"</formula>
    </cfRule>
    <cfRule type="cellIs" priority="53" dxfId="73" operator="equal" stopIfTrue="1">
      <formula>"Finland"</formula>
    </cfRule>
    <cfRule type="cellIs" priority="54" dxfId="73" operator="equal" stopIfTrue="1">
      <formula>"Faeroe Islands"</formula>
    </cfRule>
    <cfRule type="cellIs" priority="55" dxfId="73" operator="equal" stopIfTrue="1">
      <formula>"Estoria"</formula>
    </cfRule>
    <cfRule type="cellIs" priority="56" dxfId="73" operator="equal" stopIfTrue="1">
      <formula>"Equatorial Guinea"</formula>
    </cfRule>
    <cfRule type="cellIs" priority="57" dxfId="73" operator="equal" stopIfTrue="1">
      <formula>"Denmark"</formula>
    </cfRule>
    <cfRule type="cellIs" priority="58" dxfId="73" operator="equal" stopIfTrue="1">
      <formula>"czech republic"</formula>
    </cfRule>
    <cfRule type="cellIs" priority="59" dxfId="73" operator="equal" stopIfTrue="1">
      <formula>"Cyprus"</formula>
    </cfRule>
    <cfRule type="cellIs" priority="60" dxfId="73" operator="equal" stopIfTrue="1">
      <formula>"croatia"</formula>
    </cfRule>
    <cfRule type="cellIs" priority="61" dxfId="73" operator="equal" stopIfTrue="1">
      <formula>"Channel Islands"</formula>
    </cfRule>
    <cfRule type="cellIs" priority="62" dxfId="73" operator="equal" stopIfTrue="1">
      <formula>"Cayman islands"</formula>
    </cfRule>
    <cfRule type="cellIs" priority="63" dxfId="73" operator="equal" stopIfTrue="1">
      <formula>"Canada"</formula>
    </cfRule>
    <cfRule type="cellIs" priority="64" dxfId="73" operator="equal" stopIfTrue="1">
      <formula>"Brunei Darussalam"</formula>
    </cfRule>
    <cfRule type="cellIs" priority="65" dxfId="73" operator="equal" stopIfTrue="1">
      <formula>"Bermuda"</formula>
    </cfRule>
    <cfRule type="cellIs" priority="66" dxfId="73" operator="equal" stopIfTrue="1">
      <formula>"Belgium"</formula>
    </cfRule>
    <cfRule type="cellIs" priority="67" dxfId="73" operator="equal" stopIfTrue="1">
      <formula>"Barbados"</formula>
    </cfRule>
    <cfRule type="cellIs" priority="68" dxfId="73" operator="equal" stopIfTrue="1">
      <formula>"Austria"</formula>
    </cfRule>
    <cfRule type="cellIs" priority="69" dxfId="73" operator="equal" stopIfTrue="1">
      <formula>"Andorra"</formula>
    </cfRule>
    <cfRule type="cellIs" priority="71" dxfId="73" operator="equal" stopIfTrue="1">
      <formula>"Aruba"</formula>
    </cfRule>
    <cfRule type="cellIs" priority="72" dxfId="73" operator="equal" stopIfTrue="1">
      <formula>"Australia"</formula>
    </cfRule>
    <cfRule type="cellIs" priority="73" dxfId="73" operator="equal" stopIfTrue="1">
      <formula>"Bahamas"</formula>
    </cfRule>
    <cfRule type="cellIs" priority="74" dxfId="73" operator="equal" stopIfTrue="1">
      <formula>"Bahrain"</formula>
    </cfRule>
  </conditionalFormatting>
  <conditionalFormatting sqref="A86:A65536 A1:A82 A84 M1:IV65536 B1:L85 B87:L65536">
    <cfRule type="cellIs" priority="1" dxfId="73" operator="equal" stopIfTrue="1">
      <formula>"Turks and Caicos Islands"</formula>
    </cfRule>
    <cfRule type="cellIs" priority="2" dxfId="73" operator="equal" stopIfTrue="1">
      <formula>"Gibraltar"</formula>
    </cfRule>
    <cfRule type="cellIs" priority="3" dxfId="73" operator="equal" stopIfTrue="1">
      <formula>"Latvia"</formula>
    </cfRule>
    <cfRule type="cellIs" priority="4" dxfId="73" operator="equal" stopIfTrue="1">
      <formula>"Poland"</formula>
    </cfRule>
  </conditionalFormatting>
  <printOptions/>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modified xsi:type="dcterms:W3CDTF">2011-07-21T21:31:26Z</dcterms:modified>
  <cp:category/>
  <cp:version/>
  <cp:contentType/>
  <cp:contentStatus/>
</cp:coreProperties>
</file>