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Cantaloupehoneydew" sheetId="1" r:id="rId1"/>
  </sheets>
  <externalReferences>
    <externalReference r:id="rId4"/>
  </externalReferences>
  <definedNames>
    <definedName name="Cantaloupehoneydew">'Cantaloupehoneydew'!$A$1:$E$60</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<sst xmlns="http://schemas.openxmlformats.org/spreadsheetml/2006/main" count="17" uniqueCount="17">
  <si>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</si>
  <si>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</si>
  <si>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</si>
  <si>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</si>
  <si>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</si>
  <si>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</si>
  <si>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</si>
  <si>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</si>
  <si>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</si>
  <si>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</si>
  <si>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</si>
  <si>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Cantaloupe and Honeydew:  U.S. import-eligible countries; world production and exports</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</si>
  <si>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</si>
  <si>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</si>
  <si>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</si>
  <si>
    <t>Total production, exports and export value (2008) for countries eligible to ship cantaloupe and honeydew to the United States</t>
  </si>
  <si>
    <t>Top world producers and exporters of cantaloupe and honeydew (2008)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</si>
</sst>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Cantaloupe and Honeydew production</a:t>
            </a:r>
          </a:p>
        </c:rich>
      </c:tx>
      <c:layout>
        <c:manualLayout>
          <c:xMode val="factor"/>
          <c:yMode val="factor"/>
          <c:x val="0.14225"/>
          <c:y val="-0.0025"/>
        </c:manualLayout>
      </c:layout>
      <c:spPr>
        <a:noFill/>
        <a:ln w="3175">
          <a:noFill/>
        </a:ln>
      </c:spPr>
    </c:title>
    <c:plotArea>
      <c:layout>
        <c:manualLayout>
          <c:xMode val="edge"/>
          <c:yMode val="edge"/>
          <c:x val="0.00475"/>
          <c:y val="0.10975"/>
          <c:w val="0.97025"/>
          <c:h val="0.812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Italy</c:v>
                </c:pt>
                <c:pt idx="1">
                  <c:v>Mexico</c:v>
                </c:pt>
                <c:pt idx="2">
                  <c:v>Morocco</c:v>
                </c:pt>
                <c:pt idx="3">
                  <c:v>Egypt</c:v>
                </c:pt>
                <c:pt idx="4">
                  <c:v>India</c:v>
                </c:pt>
                <c:pt idx="5">
                  <c:v>Spain</c:v>
                </c:pt>
                <c:pt idx="6">
                  <c:v>United States of America</c:v>
                </c:pt>
                <c:pt idx="7">
                  <c:v>Iran (Islamic Republic of)</c:v>
                </c:pt>
                <c:pt idx="8">
                  <c:v>Turkey</c:v>
                </c:pt>
                <c:pt idx="9">
                  <c:v>China</c:v>
                </c:pt>
              </c:strCache>
            </c:strRef>
          </c:cat>
          <c:val>
            <c:numRef>
              <c:f>'[1]Production_Quantity'!$B$2:$B$11</c:f>
              <c:numCache>
                <c:ptCount val="10"/>
                <c:pt idx="0">
                  <c:v>520800</c:v>
                </c:pt>
                <c:pt idx="1">
                  <c:v>552371</c:v>
                </c:pt>
                <c:pt idx="2">
                  <c:v>730000</c:v>
                </c:pt>
                <c:pt idx="3">
                  <c:v>750000</c:v>
                </c:pt>
                <c:pt idx="4">
                  <c:v>830244</c:v>
                </c:pt>
                <c:pt idx="5">
                  <c:v>1007000</c:v>
                </c:pt>
                <c:pt idx="6">
                  <c:v>1069980</c:v>
                </c:pt>
                <c:pt idx="7">
                  <c:v>1278540</c:v>
                </c:pt>
                <c:pt idx="8">
                  <c:v>1679190</c:v>
                </c:pt>
                <c:pt idx="9">
                  <c:v>12224801</c:v>
                </c:pt>
              </c:numCache>
            </c:numRef>
          </c:val>
        </c:ser>
        <c:axId val="65735965"/>
        <c:axId val="54752774"/>
      </c:barChart>
      <c:catAx>
        <c:axId val="65735965"/>
        <c:scaling>
          <c:orientation val="minMax"/>
        </c:scaling>
        <c:axPos val="l"/>
        <c:delete val="0"/>
        <c:numFmt formatCode="General" sourceLinked="1"/>
        <c:majorTickMark val="out"/>
        <c:minorTickMark val="none"/>
        <c:tickLblPos val="nextTo"/>
        <c:spPr>
          <a:ln w="3175">
            <a:solidFill>
              <a:srgbClr val="000000"/>
            </a:solidFill>
          </a:ln>
        </c:spPr>
        <c:crossAx val="54752774"/>
        <c:crosses val="autoZero"/>
        <c:auto val="1"/>
        <c:lblOffset val="100"/>
        <c:tickLblSkip val="1"/>
        <c:noMultiLvlLbl val="0"/>
      </c:catAx>
      <c:valAx>
        <c:axId val="54752774"/>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25"/>
              <c:y val="-0.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35965"/>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Cantaloupe and Honeydew exports</a:t>
            </a:r>
          </a:p>
        </c:rich>
      </c:tx>
      <c:layout>
        <c:manualLayout>
          <c:xMode val="factor"/>
          <c:yMode val="factor"/>
          <c:x val="0.13775"/>
          <c:y val="0"/>
        </c:manualLayout>
      </c:layout>
      <c:spPr>
        <a:noFill/>
        <a:ln w="3175">
          <a:noFill/>
        </a:ln>
      </c:spPr>
    </c:title>
    <c:plotArea>
      <c:layout>
        <c:manualLayout>
          <c:xMode val="edge"/>
          <c:yMode val="edge"/>
          <c:x val="0.016"/>
          <c:y val="0.132"/>
          <c:w val="0.96075"/>
          <c:h val="0.765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FFFFF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Morocco</c:v>
                </c:pt>
                <c:pt idx="1">
                  <c:v>Netherlands</c:v>
                </c:pt>
                <c:pt idx="2">
                  <c:v>Costa Rica</c:v>
                </c:pt>
                <c:pt idx="3">
                  <c:v>Mexico</c:v>
                </c:pt>
                <c:pt idx="4">
                  <c:v>Panama</c:v>
                </c:pt>
                <c:pt idx="5">
                  <c:v>Honduras</c:v>
                </c:pt>
                <c:pt idx="6">
                  <c:v>United States of America</c:v>
                </c:pt>
                <c:pt idx="7">
                  <c:v>Brazil</c:v>
                </c:pt>
                <c:pt idx="8">
                  <c:v>Guatemala</c:v>
                </c:pt>
                <c:pt idx="9">
                  <c:v>Spain</c:v>
                </c:pt>
              </c:strCache>
            </c:strRef>
          </c:cat>
          <c:val>
            <c:numRef>
              <c:f>'[1]Export_Quantity'!$B$2:$B$11</c:f>
              <c:numCache>
                <c:ptCount val="10"/>
                <c:pt idx="0">
                  <c:v>56490</c:v>
                </c:pt>
                <c:pt idx="1">
                  <c:v>84618</c:v>
                </c:pt>
                <c:pt idx="2">
                  <c:v>156149</c:v>
                </c:pt>
                <c:pt idx="3">
                  <c:v>156766</c:v>
                </c:pt>
                <c:pt idx="4">
                  <c:v>168374</c:v>
                </c:pt>
                <c:pt idx="5">
                  <c:v>175858</c:v>
                </c:pt>
                <c:pt idx="6">
                  <c:v>200358</c:v>
                </c:pt>
                <c:pt idx="7">
                  <c:v>211790</c:v>
                </c:pt>
                <c:pt idx="8">
                  <c:v>253023</c:v>
                </c:pt>
                <c:pt idx="9">
                  <c:v>337019</c:v>
                </c:pt>
              </c:numCache>
            </c:numRef>
          </c:val>
        </c:ser>
        <c:axId val="23012919"/>
        <c:axId val="5789680"/>
      </c:barChart>
      <c:catAx>
        <c:axId val="23012919"/>
        <c:scaling>
          <c:orientation val="minMax"/>
        </c:scaling>
        <c:axPos val="l"/>
        <c:delete val="0"/>
        <c:numFmt formatCode="General" sourceLinked="1"/>
        <c:majorTickMark val="out"/>
        <c:minorTickMark val="none"/>
        <c:tickLblPos val="nextTo"/>
        <c:spPr>
          <a:ln w="3175">
            <a:solidFill>
              <a:srgbClr val="000000"/>
            </a:solidFill>
          </a:ln>
        </c:spPr>
        <c:crossAx val="5789680"/>
        <c:crosses val="autoZero"/>
        <c:auto val="1"/>
        <c:lblOffset val="100"/>
        <c:tickLblSkip val="1"/>
        <c:noMultiLvlLbl val="0"/>
      </c:catAx>
      <c:valAx>
        <c:axId val="578968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375"/>
              <c:y val="-0.024"/>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12919"/>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Cantaloupe and Honeydew export values</a:t>
            </a:r>
          </a:p>
        </c:rich>
      </c:tx>
      <c:layout>
        <c:manualLayout>
          <c:xMode val="factor"/>
          <c:yMode val="factor"/>
          <c:x val="0.1415"/>
          <c:y val="0"/>
        </c:manualLayout>
      </c:layout>
      <c:spPr>
        <a:noFill/>
        <a:ln w="3175">
          <a:noFill/>
        </a:ln>
      </c:spPr>
    </c:title>
    <c:plotArea>
      <c:layout>
        <c:manualLayout>
          <c:xMode val="edge"/>
          <c:yMode val="edge"/>
          <c:x val="0.023"/>
          <c:y val="0.13225"/>
          <c:w val="0.952"/>
          <c:h val="0.769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Morocco</c:v>
                </c:pt>
                <c:pt idx="1">
                  <c:v>Costa Rica</c:v>
                </c:pt>
                <c:pt idx="2">
                  <c:v>France</c:v>
                </c:pt>
                <c:pt idx="3">
                  <c:v>Guatemala</c:v>
                </c:pt>
                <c:pt idx="4">
                  <c:v>Netherlands</c:v>
                </c:pt>
                <c:pt idx="5">
                  <c:v>Mexico</c:v>
                </c:pt>
                <c:pt idx="6">
                  <c:v>Panama</c:v>
                </c:pt>
                <c:pt idx="7">
                  <c:v>United States of America</c:v>
                </c:pt>
                <c:pt idx="8">
                  <c:v>Brazil</c:v>
                </c:pt>
                <c:pt idx="9">
                  <c:v>Spain</c:v>
                </c:pt>
              </c:strCache>
            </c:strRef>
          </c:cat>
          <c:val>
            <c:numRef>
              <c:f>'[1]Export_Value'!$B$2:$B$11</c:f>
              <c:numCache>
                <c:ptCount val="10"/>
                <c:pt idx="0">
                  <c:v>61444</c:v>
                </c:pt>
                <c:pt idx="1">
                  <c:v>68670</c:v>
                </c:pt>
                <c:pt idx="2">
                  <c:v>75117</c:v>
                </c:pt>
                <c:pt idx="3">
                  <c:v>84848</c:v>
                </c:pt>
                <c:pt idx="4">
                  <c:v>92655</c:v>
                </c:pt>
                <c:pt idx="5">
                  <c:v>96713</c:v>
                </c:pt>
                <c:pt idx="6">
                  <c:v>117230</c:v>
                </c:pt>
                <c:pt idx="7">
                  <c:v>124709</c:v>
                </c:pt>
                <c:pt idx="8">
                  <c:v>152132</c:v>
                </c:pt>
                <c:pt idx="9">
                  <c:v>352547</c:v>
                </c:pt>
              </c:numCache>
            </c:numRef>
          </c:val>
        </c:ser>
        <c:axId val="52107121"/>
        <c:axId val="66310906"/>
      </c:barChart>
      <c:catAx>
        <c:axId val="52107121"/>
        <c:scaling>
          <c:orientation val="minMax"/>
        </c:scaling>
        <c:axPos val="l"/>
        <c:delete val="0"/>
        <c:numFmt formatCode="General" sourceLinked="1"/>
        <c:majorTickMark val="out"/>
        <c:minorTickMark val="none"/>
        <c:tickLblPos val="nextTo"/>
        <c:spPr>
          <a:ln w="3175">
            <a:solidFill>
              <a:srgbClr val="000000"/>
            </a:solidFill>
          </a:ln>
        </c:spPr>
        <c:crossAx val="66310906"/>
        <c:crosses val="autoZero"/>
        <c:auto val="1"/>
        <c:lblOffset val="100"/>
        <c:tickLblSkip val="1"/>
        <c:noMultiLvlLbl val="0"/>
      </c:catAx>
      <c:valAx>
        <c:axId val="66310906"/>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225"/>
              <c:y val="-0.02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52107121"/>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314325</xdr:rowOff>
    </xdr:from>
    <xdr:to>
      <xdr:col>12</xdr:col>
      <xdr:colOff>0</xdr:colOff>
      <xdr:row>26</xdr:row>
      <xdr:rowOff>104775</xdr:rowOff>
    </xdr:to>
    <xdr:graphicFrame>
      <xdr:nvGraphicFramePr>
        <xdr:cNvPr id="1" name="Chart 1"/>
        <xdr:cNvGraphicFramePr/>
      </xdr:nvGraphicFramePr>
      <xdr:xfrm>
        <a:off x="4972050" y="714375"/>
        <a:ext cx="4371975" cy="38385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9525</xdr:rowOff>
    </xdr:from>
    <xdr:to>
      <xdr:col>12</xdr:col>
      <xdr:colOff>9525</xdr:colOff>
      <xdr:row>53</xdr:row>
      <xdr:rowOff>123825</xdr:rowOff>
    </xdr:to>
    <xdr:graphicFrame>
      <xdr:nvGraphicFramePr>
        <xdr:cNvPr id="2" name="Chart 2"/>
        <xdr:cNvGraphicFramePr/>
      </xdr:nvGraphicFramePr>
      <xdr:xfrm>
        <a:off x="4981575" y="4781550"/>
        <a:ext cx="4371975" cy="416242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54</xdr:row>
      <xdr:rowOff>142875</xdr:rowOff>
    </xdr:from>
    <xdr:to>
      <xdr:col>12</xdr:col>
      <xdr:colOff>19050</xdr:colOff>
      <xdr:row>79</xdr:row>
      <xdr:rowOff>85725</xdr:rowOff>
    </xdr:to>
    <xdr:graphicFrame>
      <xdr:nvGraphicFramePr>
        <xdr:cNvPr id="3" name="Chart 3"/>
        <xdr:cNvGraphicFramePr/>
      </xdr:nvGraphicFramePr>
      <xdr:xfrm>
        <a:off x="4972050" y="9124950"/>
        <a:ext cx="4391025" cy="39909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Cantaloupehoneyd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ntaloupehoneydew"/>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v>0.835</v>
          </cell>
          <cell r="C3" t="str">
            <v>nd</v>
          </cell>
          <cell r="D3" t="str">
            <v>nd</v>
          </cell>
        </row>
        <row r="4">
          <cell r="A4" t="str">
            <v>Aruba</v>
          </cell>
          <cell r="B4" t="str">
            <v>nd</v>
          </cell>
          <cell r="C4" t="str">
            <v>nd</v>
          </cell>
          <cell r="D4" t="str">
            <v>nd</v>
          </cell>
        </row>
        <row r="5">
          <cell r="A5" t="str">
            <v>Australia</v>
          </cell>
          <cell r="B5">
            <v>75.619</v>
          </cell>
          <cell r="C5">
            <v>10.189</v>
          </cell>
          <cell r="D5">
            <v>12856</v>
          </cell>
        </row>
        <row r="6">
          <cell r="A6" t="str">
            <v>Bahamas</v>
          </cell>
          <cell r="B6" t="str">
            <v>nd</v>
          </cell>
          <cell r="C6" t="str">
            <v>nd</v>
          </cell>
          <cell r="D6" t="str">
            <v>nd</v>
          </cell>
        </row>
        <row r="7">
          <cell r="A7" t="str">
            <v>Barbados</v>
          </cell>
          <cell r="B7">
            <v>0.464</v>
          </cell>
          <cell r="C7" t="str">
            <v>nd</v>
          </cell>
          <cell r="D7" t="str">
            <v>nd</v>
          </cell>
        </row>
        <row r="8">
          <cell r="A8" t="str">
            <v>Belize</v>
          </cell>
          <cell r="B8">
            <v>0.289</v>
          </cell>
          <cell r="C8" t="str">
            <v>nd</v>
          </cell>
          <cell r="D8" t="str">
            <v>nd</v>
          </cell>
        </row>
        <row r="9">
          <cell r="A9" t="str">
            <v>Brazil</v>
          </cell>
          <cell r="B9">
            <v>402.959</v>
          </cell>
          <cell r="C9">
            <v>211.79</v>
          </cell>
          <cell r="D9">
            <v>152132</v>
          </cell>
        </row>
        <row r="10">
          <cell r="A10" t="str">
            <v>Canada</v>
          </cell>
          <cell r="B10">
            <v>10.479</v>
          </cell>
          <cell r="C10">
            <v>0.562</v>
          </cell>
          <cell r="D10">
            <v>1392</v>
          </cell>
        </row>
        <row r="11">
          <cell r="A11" t="str">
            <v>Cayman Islands</v>
          </cell>
          <cell r="B11" t="str">
            <v>nd</v>
          </cell>
          <cell r="C11" t="str">
            <v>nd</v>
          </cell>
          <cell r="D11" t="str">
            <v>nd</v>
          </cell>
        </row>
        <row r="12">
          <cell r="A12" t="str">
            <v>Chile</v>
          </cell>
          <cell r="B12">
            <v>46.9</v>
          </cell>
          <cell r="C12">
            <v>0.106</v>
          </cell>
          <cell r="D12">
            <v>118</v>
          </cell>
        </row>
        <row r="13">
          <cell r="A13" t="str">
            <v>Costa Rica</v>
          </cell>
          <cell r="B13">
            <v>187.325</v>
          </cell>
          <cell r="C13">
            <v>156.149</v>
          </cell>
          <cell r="D13">
            <v>68670</v>
          </cell>
        </row>
        <row r="14">
          <cell r="A14" t="str">
            <v>Curacao</v>
          </cell>
          <cell r="B14" t="str">
            <v>nd</v>
          </cell>
          <cell r="C14" t="str">
            <v>nd</v>
          </cell>
          <cell r="D14" t="str">
            <v>nd</v>
          </cell>
        </row>
        <row r="15">
          <cell r="A15" t="str">
            <v>Dominica</v>
          </cell>
          <cell r="B15" t="str">
            <v>nd</v>
          </cell>
          <cell r="C15" t="str">
            <v>nd</v>
          </cell>
          <cell r="D15" t="str">
            <v>nd</v>
          </cell>
        </row>
        <row r="16">
          <cell r="A16" t="str">
            <v>Dominican Republic</v>
          </cell>
          <cell r="B16">
            <v>16.743</v>
          </cell>
          <cell r="C16">
            <v>0.557</v>
          </cell>
          <cell r="D16">
            <v>477</v>
          </cell>
        </row>
        <row r="17">
          <cell r="A17" t="str">
            <v>Ecuador</v>
          </cell>
          <cell r="B17">
            <v>11.335</v>
          </cell>
          <cell r="C17">
            <v>0.005</v>
          </cell>
          <cell r="D17">
            <v>13</v>
          </cell>
        </row>
        <row r="18">
          <cell r="A18" t="str">
            <v>El Salvador</v>
          </cell>
          <cell r="B18">
            <v>1.794</v>
          </cell>
          <cell r="C18">
            <v>0.372</v>
          </cell>
          <cell r="D18">
            <v>27</v>
          </cell>
        </row>
        <row r="19">
          <cell r="A19" t="str">
            <v>France</v>
          </cell>
          <cell r="B19">
            <v>301.724</v>
          </cell>
          <cell r="C19">
            <v>38.042</v>
          </cell>
          <cell r="D19">
            <v>75117</v>
          </cell>
        </row>
        <row r="20">
          <cell r="A20" t="str">
            <v>Grenada</v>
          </cell>
          <cell r="B20" t="str">
            <v>nd</v>
          </cell>
          <cell r="C20" t="str">
            <v>nd</v>
          </cell>
          <cell r="D20" t="str">
            <v>nd</v>
          </cell>
        </row>
        <row r="21">
          <cell r="A21" t="str">
            <v>Guadeloupe</v>
          </cell>
          <cell r="B21">
            <v>7</v>
          </cell>
          <cell r="C21" t="str">
            <v>nd</v>
          </cell>
          <cell r="D21" t="str">
            <v>nd</v>
          </cell>
        </row>
        <row r="22">
          <cell r="A22" t="str">
            <v>Guatemala</v>
          </cell>
          <cell r="B22">
            <v>455.556</v>
          </cell>
          <cell r="C22">
            <v>253.023</v>
          </cell>
          <cell r="D22">
            <v>84848</v>
          </cell>
        </row>
        <row r="23">
          <cell r="A23" t="str">
            <v>Haiti</v>
          </cell>
          <cell r="B23">
            <v>2.782</v>
          </cell>
          <cell r="C23" t="str">
            <v>nd</v>
          </cell>
          <cell r="D23" t="str">
            <v>nd</v>
          </cell>
        </row>
        <row r="24">
          <cell r="A24" t="str">
            <v>Honduras</v>
          </cell>
          <cell r="B24">
            <v>229.912</v>
          </cell>
          <cell r="C24">
            <v>175.858</v>
          </cell>
          <cell r="D24">
            <v>32112</v>
          </cell>
        </row>
        <row r="25">
          <cell r="A25" t="str">
            <v>Israel</v>
          </cell>
          <cell r="B25">
            <v>39.037</v>
          </cell>
          <cell r="C25">
            <v>4.737</v>
          </cell>
          <cell r="D25">
            <v>4302</v>
          </cell>
        </row>
        <row r="26">
          <cell r="A26" t="str">
            <v>Italy</v>
          </cell>
          <cell r="B26">
            <v>520.8</v>
          </cell>
          <cell r="C26">
            <v>20.235</v>
          </cell>
          <cell r="D26">
            <v>22903</v>
          </cell>
        </row>
        <row r="27">
          <cell r="A27" t="str">
            <v>Jamaica</v>
          </cell>
          <cell r="B27">
            <v>2.337</v>
          </cell>
          <cell r="C27" t="str">
            <v>nd</v>
          </cell>
          <cell r="D27" t="str">
            <v>nd</v>
          </cell>
        </row>
        <row r="28">
          <cell r="A28" t="str">
            <v>Japan</v>
          </cell>
          <cell r="B28">
            <v>200</v>
          </cell>
          <cell r="C28">
            <v>0.069</v>
          </cell>
          <cell r="D28">
            <v>1371</v>
          </cell>
        </row>
        <row r="29">
          <cell r="A29" t="str">
            <v>Korea, Republic of</v>
          </cell>
          <cell r="B29" t="str">
            <v>nd</v>
          </cell>
          <cell r="C29" t="str">
            <v>nd</v>
          </cell>
          <cell r="D29" t="str">
            <v>nd</v>
          </cell>
        </row>
        <row r="30">
          <cell r="A30" t="str">
            <v>Martinique</v>
          </cell>
          <cell r="B30">
            <v>5.2</v>
          </cell>
          <cell r="C30" t="str">
            <v>nd</v>
          </cell>
          <cell r="D30" t="str">
            <v>nd</v>
          </cell>
        </row>
        <row r="31">
          <cell r="A31" t="str">
            <v>Mexico</v>
          </cell>
          <cell r="B31">
            <v>552.371</v>
          </cell>
          <cell r="C31">
            <v>156.766</v>
          </cell>
          <cell r="D31">
            <v>96713</v>
          </cell>
        </row>
        <row r="32">
          <cell r="A32" t="str">
            <v>Montserrat</v>
          </cell>
          <cell r="B32" t="str">
            <v>nd</v>
          </cell>
          <cell r="C32" t="str">
            <v>nd</v>
          </cell>
          <cell r="D32" t="str">
            <v>nd</v>
          </cell>
        </row>
        <row r="33">
          <cell r="A33" t="str">
            <v>Netherlands</v>
          </cell>
          <cell r="B33">
            <v>2.477</v>
          </cell>
          <cell r="C33">
            <v>84.618</v>
          </cell>
          <cell r="D33">
            <v>92655</v>
          </cell>
        </row>
        <row r="34">
          <cell r="A34" t="str">
            <v>Netherlands Antilles</v>
          </cell>
          <cell r="B34" t="str">
            <v>nd</v>
          </cell>
          <cell r="C34" t="str">
            <v>nd</v>
          </cell>
          <cell r="D34" t="str">
            <v>nd</v>
          </cell>
        </row>
        <row r="35">
          <cell r="A35" t="str">
            <v>New Zealand</v>
          </cell>
          <cell r="B35">
            <v>3.5</v>
          </cell>
          <cell r="C35">
            <v>0.252</v>
          </cell>
          <cell r="D35">
            <v>757</v>
          </cell>
        </row>
        <row r="36">
          <cell r="A36" t="str">
            <v>Nicaragua</v>
          </cell>
          <cell r="B36" t="str">
            <v>nd</v>
          </cell>
          <cell r="C36">
            <v>5.598</v>
          </cell>
          <cell r="D36">
            <v>2297</v>
          </cell>
        </row>
        <row r="37">
          <cell r="A37" t="str">
            <v>Panama</v>
          </cell>
          <cell r="B37">
            <v>43.891</v>
          </cell>
          <cell r="C37">
            <v>168.374</v>
          </cell>
          <cell r="D37">
            <v>117230</v>
          </cell>
        </row>
        <row r="38">
          <cell r="A38" t="str">
            <v>Peru</v>
          </cell>
          <cell r="B38">
            <v>17.613</v>
          </cell>
          <cell r="C38">
            <v>0.216</v>
          </cell>
          <cell r="D38">
            <v>111</v>
          </cell>
        </row>
        <row r="39">
          <cell r="A39" t="str">
            <v>Portugal</v>
          </cell>
          <cell r="B39">
            <v>22.4</v>
          </cell>
          <cell r="C39">
            <v>2.173</v>
          </cell>
          <cell r="D39">
            <v>2550</v>
          </cell>
        </row>
        <row r="40">
          <cell r="A40" t="str">
            <v>Spain</v>
          </cell>
          <cell r="B40">
            <v>1007</v>
          </cell>
          <cell r="C40">
            <v>337.019</v>
          </cell>
          <cell r="D40">
            <v>352547</v>
          </cell>
        </row>
        <row r="41">
          <cell r="A41" t="str">
            <v>St. Barthelemy</v>
          </cell>
          <cell r="B41" t="str">
            <v>nd</v>
          </cell>
          <cell r="C41" t="str">
            <v>nd</v>
          </cell>
          <cell r="D41" t="str">
            <v>nd</v>
          </cell>
        </row>
        <row r="42">
          <cell r="A42" t="str">
            <v>St. Kitts and Nevis</v>
          </cell>
          <cell r="B42" t="str">
            <v>nd</v>
          </cell>
          <cell r="C42" t="str">
            <v>nd</v>
          </cell>
          <cell r="D42" t="str">
            <v>nd</v>
          </cell>
        </row>
        <row r="43">
          <cell r="A43" t="str">
            <v>St. Lucia</v>
          </cell>
          <cell r="B43" t="str">
            <v>nd</v>
          </cell>
          <cell r="C43" t="str">
            <v>nd</v>
          </cell>
          <cell r="D43" t="str">
            <v>nd</v>
          </cell>
        </row>
        <row r="44">
          <cell r="A44" t="str">
            <v>St. Martin</v>
          </cell>
          <cell r="B44" t="str">
            <v>nd</v>
          </cell>
          <cell r="C44" t="str">
            <v>nd</v>
          </cell>
          <cell r="D44" t="str">
            <v>nd</v>
          </cell>
        </row>
        <row r="45">
          <cell r="A45" t="str">
            <v>St. Vincent and the Grenadines</v>
          </cell>
          <cell r="B45" t="str">
            <v>nd</v>
          </cell>
          <cell r="C45" t="str">
            <v>nd</v>
          </cell>
          <cell r="D45" t="str">
            <v>nd</v>
          </cell>
        </row>
      </sheetData>
      <sheetData sheetId="1">
        <row r="2">
          <cell r="A2" t="str">
            <v>Italy</v>
          </cell>
          <cell r="B2">
            <v>520800</v>
          </cell>
        </row>
        <row r="3">
          <cell r="A3" t="str">
            <v>Mexico</v>
          </cell>
          <cell r="B3">
            <v>552371</v>
          </cell>
        </row>
        <row r="4">
          <cell r="A4" t="str">
            <v>Morocco</v>
          </cell>
          <cell r="B4">
            <v>730000</v>
          </cell>
        </row>
        <row r="5">
          <cell r="A5" t="str">
            <v>Egypt</v>
          </cell>
          <cell r="B5">
            <v>750000</v>
          </cell>
        </row>
        <row r="6">
          <cell r="A6" t="str">
            <v>India</v>
          </cell>
          <cell r="B6">
            <v>830244</v>
          </cell>
        </row>
        <row r="7">
          <cell r="A7" t="str">
            <v>Spain</v>
          </cell>
          <cell r="B7">
            <v>1007000</v>
          </cell>
        </row>
        <row r="8">
          <cell r="A8" t="str">
            <v>United States of America</v>
          </cell>
          <cell r="B8">
            <v>1069980</v>
          </cell>
        </row>
        <row r="9">
          <cell r="A9" t="str">
            <v>Iran (Islamic Republic of)</v>
          </cell>
          <cell r="B9">
            <v>1278540</v>
          </cell>
        </row>
        <row r="10">
          <cell r="A10" t="str">
            <v>Turkey</v>
          </cell>
          <cell r="B10">
            <v>1679190</v>
          </cell>
        </row>
        <row r="11">
          <cell r="A11" t="str">
            <v>China</v>
          </cell>
          <cell r="B11">
            <v>12224801</v>
          </cell>
        </row>
        <row r="13">
          <cell r="B13">
            <v>455556</v>
          </cell>
        </row>
        <row r="14">
          <cell r="B14">
            <v>402959</v>
          </cell>
        </row>
        <row r="15">
          <cell r="B15">
            <v>301724</v>
          </cell>
        </row>
        <row r="16">
          <cell r="B16">
            <v>300000</v>
          </cell>
        </row>
        <row r="17">
          <cell r="B17">
            <v>243866</v>
          </cell>
        </row>
        <row r="18">
          <cell r="B18">
            <v>229912</v>
          </cell>
        </row>
        <row r="19">
          <cell r="B19">
            <v>221000</v>
          </cell>
        </row>
        <row r="20">
          <cell r="B20">
            <v>211300</v>
          </cell>
        </row>
        <row r="21">
          <cell r="B21">
            <v>200238</v>
          </cell>
        </row>
        <row r="22">
          <cell r="B22">
            <v>200000</v>
          </cell>
        </row>
        <row r="23">
          <cell r="B23">
            <v>187325</v>
          </cell>
        </row>
        <row r="24">
          <cell r="B24">
            <v>184991</v>
          </cell>
        </row>
        <row r="25">
          <cell r="B25">
            <v>180000</v>
          </cell>
        </row>
        <row r="26">
          <cell r="B26">
            <v>160187</v>
          </cell>
        </row>
        <row r="27">
          <cell r="B27">
            <v>106510</v>
          </cell>
        </row>
        <row r="28">
          <cell r="B28">
            <v>103700</v>
          </cell>
        </row>
        <row r="29">
          <cell r="B29">
            <v>96079</v>
          </cell>
        </row>
        <row r="30">
          <cell r="B30">
            <v>95154</v>
          </cell>
        </row>
        <row r="31">
          <cell r="B31">
            <v>75619</v>
          </cell>
        </row>
        <row r="32">
          <cell r="B32">
            <v>74713</v>
          </cell>
        </row>
        <row r="33">
          <cell r="B33">
            <v>61500</v>
          </cell>
        </row>
        <row r="34">
          <cell r="B34">
            <v>55721</v>
          </cell>
        </row>
        <row r="35">
          <cell r="B35">
            <v>50031</v>
          </cell>
        </row>
        <row r="36">
          <cell r="B36">
            <v>47823</v>
          </cell>
        </row>
        <row r="37">
          <cell r="B37">
            <v>46941</v>
          </cell>
        </row>
        <row r="38">
          <cell r="B38">
            <v>46900</v>
          </cell>
        </row>
        <row r="39">
          <cell r="B39">
            <v>43891</v>
          </cell>
        </row>
        <row r="40">
          <cell r="B40">
            <v>39037</v>
          </cell>
        </row>
        <row r="41">
          <cell r="B41">
            <v>32696</v>
          </cell>
        </row>
        <row r="42">
          <cell r="B42">
            <v>31598</v>
          </cell>
        </row>
        <row r="43">
          <cell r="B43">
            <v>29800</v>
          </cell>
        </row>
        <row r="44">
          <cell r="B44">
            <v>28494</v>
          </cell>
        </row>
        <row r="45">
          <cell r="B45">
            <v>28016</v>
          </cell>
        </row>
        <row r="46">
          <cell r="B46">
            <v>26867</v>
          </cell>
        </row>
        <row r="47">
          <cell r="B47">
            <v>23015</v>
          </cell>
        </row>
        <row r="48">
          <cell r="B48">
            <v>22400</v>
          </cell>
        </row>
        <row r="49">
          <cell r="B49">
            <v>19448</v>
          </cell>
        </row>
        <row r="50">
          <cell r="B50">
            <v>17613</v>
          </cell>
        </row>
        <row r="51">
          <cell r="B51">
            <v>16743</v>
          </cell>
        </row>
        <row r="52">
          <cell r="B52">
            <v>16711</v>
          </cell>
        </row>
        <row r="53">
          <cell r="B53">
            <v>14539</v>
          </cell>
        </row>
        <row r="54">
          <cell r="B54">
            <v>12283</v>
          </cell>
        </row>
        <row r="55">
          <cell r="B55">
            <v>11335</v>
          </cell>
        </row>
        <row r="56">
          <cell r="B56">
            <v>10479</v>
          </cell>
        </row>
        <row r="57">
          <cell r="B57">
            <v>10167</v>
          </cell>
        </row>
        <row r="58">
          <cell r="B58">
            <v>10150</v>
          </cell>
        </row>
        <row r="59">
          <cell r="B59">
            <v>10000</v>
          </cell>
        </row>
        <row r="60">
          <cell r="B60">
            <v>8700</v>
          </cell>
        </row>
        <row r="61">
          <cell r="B61">
            <v>7000</v>
          </cell>
        </row>
        <row r="62">
          <cell r="B62">
            <v>5200</v>
          </cell>
        </row>
        <row r="63">
          <cell r="B63">
            <v>4500</v>
          </cell>
        </row>
        <row r="64">
          <cell r="B64">
            <v>4000</v>
          </cell>
        </row>
        <row r="65">
          <cell r="B65">
            <v>3977</v>
          </cell>
        </row>
        <row r="66">
          <cell r="B66">
            <v>3857</v>
          </cell>
        </row>
        <row r="67">
          <cell r="B67">
            <v>3500</v>
          </cell>
        </row>
        <row r="68">
          <cell r="B68">
            <v>2782</v>
          </cell>
        </row>
        <row r="69">
          <cell r="B69">
            <v>2477</v>
          </cell>
        </row>
        <row r="70">
          <cell r="B70">
            <v>2337</v>
          </cell>
        </row>
        <row r="71">
          <cell r="B71">
            <v>2000</v>
          </cell>
        </row>
        <row r="72">
          <cell r="B72">
            <v>1949</v>
          </cell>
        </row>
        <row r="73">
          <cell r="B73">
            <v>1794</v>
          </cell>
        </row>
        <row r="74">
          <cell r="B74">
            <v>1517</v>
          </cell>
        </row>
        <row r="75">
          <cell r="B75">
            <v>1168</v>
          </cell>
        </row>
        <row r="76">
          <cell r="B76">
            <v>1005</v>
          </cell>
        </row>
        <row r="77">
          <cell r="B77">
            <v>984</v>
          </cell>
        </row>
        <row r="78">
          <cell r="B78">
            <v>835</v>
          </cell>
        </row>
        <row r="79">
          <cell r="B79">
            <v>750</v>
          </cell>
        </row>
        <row r="80">
          <cell r="B80">
            <v>750</v>
          </cell>
        </row>
        <row r="81">
          <cell r="B81">
            <v>579</v>
          </cell>
        </row>
        <row r="82">
          <cell r="B82">
            <v>500</v>
          </cell>
        </row>
        <row r="83">
          <cell r="B83">
            <v>464</v>
          </cell>
        </row>
        <row r="84">
          <cell r="B84">
            <v>391</v>
          </cell>
        </row>
        <row r="85">
          <cell r="B85">
            <v>350</v>
          </cell>
        </row>
        <row r="86">
          <cell r="B86">
            <v>328</v>
          </cell>
        </row>
        <row r="87">
          <cell r="B87">
            <v>289</v>
          </cell>
        </row>
        <row r="88">
          <cell r="B88">
            <v>233</v>
          </cell>
        </row>
        <row r="89">
          <cell r="B89">
            <v>174</v>
          </cell>
        </row>
        <row r="90">
          <cell r="B90">
            <v>129</v>
          </cell>
        </row>
        <row r="91">
          <cell r="B91">
            <v>85</v>
          </cell>
        </row>
        <row r="92">
          <cell r="B92">
            <v>69</v>
          </cell>
        </row>
        <row r="93">
          <cell r="B93">
            <v>49</v>
          </cell>
        </row>
        <row r="94">
          <cell r="B94">
            <v>16</v>
          </cell>
        </row>
        <row r="96">
          <cell r="B96">
            <v>25502695</v>
          </cell>
        </row>
        <row r="97">
          <cell r="B97">
            <v>24432715</v>
          </cell>
        </row>
      </sheetData>
      <sheetData sheetId="2">
        <row r="2">
          <cell r="A2" t="str">
            <v>Morocco</v>
          </cell>
          <cell r="B2">
            <v>56490</v>
          </cell>
        </row>
        <row r="3">
          <cell r="A3" t="str">
            <v>Netherlands</v>
          </cell>
          <cell r="B3">
            <v>84618</v>
          </cell>
        </row>
        <row r="4">
          <cell r="A4" t="str">
            <v>Costa Rica</v>
          </cell>
          <cell r="B4">
            <v>156149</v>
          </cell>
        </row>
        <row r="5">
          <cell r="A5" t="str">
            <v>Mexico</v>
          </cell>
          <cell r="B5">
            <v>156766</v>
          </cell>
        </row>
        <row r="6">
          <cell r="A6" t="str">
            <v>Panama</v>
          </cell>
          <cell r="B6">
            <v>168374</v>
          </cell>
        </row>
        <row r="7">
          <cell r="A7" t="str">
            <v>Honduras</v>
          </cell>
          <cell r="B7">
            <v>175858</v>
          </cell>
        </row>
        <row r="8">
          <cell r="A8" t="str">
            <v>United States of America</v>
          </cell>
          <cell r="B8">
            <v>200358</v>
          </cell>
        </row>
        <row r="9">
          <cell r="A9" t="str">
            <v>Brazil</v>
          </cell>
          <cell r="B9">
            <v>211790</v>
          </cell>
        </row>
        <row r="10">
          <cell r="A10" t="str">
            <v>Guatemala</v>
          </cell>
          <cell r="B10">
            <v>253023</v>
          </cell>
        </row>
        <row r="11">
          <cell r="A11" t="str">
            <v>Spain</v>
          </cell>
          <cell r="B11">
            <v>337019</v>
          </cell>
        </row>
        <row r="13">
          <cell r="B13">
            <v>38042</v>
          </cell>
        </row>
        <row r="14">
          <cell r="B14">
            <v>32800</v>
          </cell>
        </row>
        <row r="15">
          <cell r="B15">
            <v>20235</v>
          </cell>
        </row>
        <row r="16">
          <cell r="B16">
            <v>20083</v>
          </cell>
        </row>
        <row r="17">
          <cell r="B17">
            <v>11742</v>
          </cell>
        </row>
        <row r="18">
          <cell r="B18">
            <v>11476</v>
          </cell>
        </row>
        <row r="19">
          <cell r="B19">
            <v>10517</v>
          </cell>
        </row>
        <row r="20">
          <cell r="B20">
            <v>10371</v>
          </cell>
        </row>
        <row r="21">
          <cell r="B21">
            <v>10189</v>
          </cell>
        </row>
        <row r="22">
          <cell r="B22">
            <v>7919</v>
          </cell>
        </row>
        <row r="23">
          <cell r="B23">
            <v>5598</v>
          </cell>
        </row>
        <row r="24">
          <cell r="B24">
            <v>5188</v>
          </cell>
        </row>
        <row r="25">
          <cell r="B25">
            <v>5150</v>
          </cell>
        </row>
        <row r="26">
          <cell r="B26">
            <v>4878</v>
          </cell>
        </row>
        <row r="27">
          <cell r="B27">
            <v>4737</v>
          </cell>
        </row>
        <row r="28">
          <cell r="B28">
            <v>4260</v>
          </cell>
        </row>
        <row r="29">
          <cell r="B29">
            <v>3486</v>
          </cell>
        </row>
        <row r="30">
          <cell r="B30">
            <v>3353</v>
          </cell>
        </row>
        <row r="31">
          <cell r="B31">
            <v>2639</v>
          </cell>
        </row>
        <row r="32">
          <cell r="B32">
            <v>2173</v>
          </cell>
        </row>
        <row r="33">
          <cell r="B33">
            <v>2070</v>
          </cell>
        </row>
        <row r="34">
          <cell r="B34">
            <v>1803</v>
          </cell>
        </row>
        <row r="35">
          <cell r="B35">
            <v>1720</v>
          </cell>
        </row>
        <row r="36">
          <cell r="B36">
            <v>1693</v>
          </cell>
        </row>
        <row r="37">
          <cell r="B37">
            <v>1411</v>
          </cell>
        </row>
        <row r="38">
          <cell r="B38">
            <v>1388</v>
          </cell>
        </row>
        <row r="39">
          <cell r="B39">
            <v>1340</v>
          </cell>
        </row>
        <row r="40">
          <cell r="B40">
            <v>1184</v>
          </cell>
        </row>
        <row r="41">
          <cell r="B41">
            <v>1110</v>
          </cell>
        </row>
        <row r="42">
          <cell r="B42">
            <v>996</v>
          </cell>
        </row>
        <row r="43">
          <cell r="B43">
            <v>773</v>
          </cell>
        </row>
        <row r="44">
          <cell r="B44">
            <v>738</v>
          </cell>
        </row>
        <row r="45">
          <cell r="B45">
            <v>730</v>
          </cell>
        </row>
        <row r="46">
          <cell r="B46">
            <v>679</v>
          </cell>
        </row>
        <row r="47">
          <cell r="B47">
            <v>593</v>
          </cell>
        </row>
        <row r="48">
          <cell r="B48">
            <v>562</v>
          </cell>
        </row>
        <row r="49">
          <cell r="B49">
            <v>557</v>
          </cell>
        </row>
        <row r="50">
          <cell r="B50">
            <v>548</v>
          </cell>
        </row>
        <row r="51">
          <cell r="B51">
            <v>379</v>
          </cell>
        </row>
        <row r="52">
          <cell r="B52">
            <v>372</v>
          </cell>
        </row>
        <row r="53">
          <cell r="B53">
            <v>322</v>
          </cell>
        </row>
        <row r="54">
          <cell r="B54">
            <v>314</v>
          </cell>
        </row>
        <row r="55">
          <cell r="B55">
            <v>252</v>
          </cell>
        </row>
        <row r="56">
          <cell r="B56">
            <v>226</v>
          </cell>
        </row>
        <row r="57">
          <cell r="B57">
            <v>216</v>
          </cell>
        </row>
        <row r="58">
          <cell r="B58">
            <v>202</v>
          </cell>
        </row>
        <row r="59">
          <cell r="B59">
            <v>157</v>
          </cell>
        </row>
        <row r="60">
          <cell r="B60">
            <v>154</v>
          </cell>
        </row>
        <row r="61">
          <cell r="B61">
            <v>151</v>
          </cell>
        </row>
        <row r="62">
          <cell r="B62">
            <v>147</v>
          </cell>
        </row>
        <row r="63">
          <cell r="B63">
            <v>144</v>
          </cell>
        </row>
        <row r="64">
          <cell r="B64">
            <v>118</v>
          </cell>
        </row>
        <row r="65">
          <cell r="B65">
            <v>116</v>
          </cell>
        </row>
        <row r="66">
          <cell r="B66">
            <v>113</v>
          </cell>
        </row>
        <row r="67">
          <cell r="B67">
            <v>108</v>
          </cell>
        </row>
        <row r="68">
          <cell r="B68">
            <v>106</v>
          </cell>
        </row>
        <row r="69">
          <cell r="B69">
            <v>100</v>
          </cell>
        </row>
        <row r="70">
          <cell r="B70">
            <v>96</v>
          </cell>
        </row>
        <row r="71">
          <cell r="B71">
            <v>93</v>
          </cell>
        </row>
        <row r="72">
          <cell r="B72">
            <v>77</v>
          </cell>
        </row>
        <row r="73">
          <cell r="B73">
            <v>69</v>
          </cell>
        </row>
        <row r="74">
          <cell r="B74">
            <v>69</v>
          </cell>
        </row>
        <row r="75">
          <cell r="B75">
            <v>65</v>
          </cell>
        </row>
        <row r="76">
          <cell r="B76">
            <v>59</v>
          </cell>
        </row>
        <row r="77">
          <cell r="B77">
            <v>46</v>
          </cell>
        </row>
        <row r="78">
          <cell r="B78">
            <v>39</v>
          </cell>
        </row>
        <row r="79">
          <cell r="B79">
            <v>33</v>
          </cell>
        </row>
        <row r="80">
          <cell r="B80">
            <v>33</v>
          </cell>
        </row>
        <row r="81">
          <cell r="B81">
            <v>28</v>
          </cell>
        </row>
        <row r="82">
          <cell r="B82">
            <v>23</v>
          </cell>
        </row>
        <row r="83">
          <cell r="B83">
            <v>22</v>
          </cell>
        </row>
        <row r="84">
          <cell r="B84">
            <v>21</v>
          </cell>
        </row>
        <row r="85">
          <cell r="B85">
            <v>20</v>
          </cell>
        </row>
        <row r="86">
          <cell r="B86">
            <v>14</v>
          </cell>
        </row>
        <row r="87">
          <cell r="B87">
            <v>11</v>
          </cell>
        </row>
        <row r="88">
          <cell r="B88">
            <v>10</v>
          </cell>
        </row>
        <row r="89">
          <cell r="B89">
            <v>10</v>
          </cell>
        </row>
        <row r="90">
          <cell r="B90">
            <v>7</v>
          </cell>
        </row>
        <row r="91">
          <cell r="B91">
            <v>6</v>
          </cell>
        </row>
        <row r="92">
          <cell r="B92">
            <v>6</v>
          </cell>
        </row>
        <row r="93">
          <cell r="B93">
            <v>5</v>
          </cell>
        </row>
        <row r="94">
          <cell r="B94">
            <v>2</v>
          </cell>
        </row>
        <row r="95">
          <cell r="B95">
            <v>2</v>
          </cell>
        </row>
        <row r="96">
          <cell r="B96">
            <v>2</v>
          </cell>
        </row>
        <row r="97">
          <cell r="B97">
            <v>2</v>
          </cell>
        </row>
        <row r="98">
          <cell r="B98">
            <v>2</v>
          </cell>
        </row>
        <row r="99">
          <cell r="B99">
            <v>2</v>
          </cell>
        </row>
        <row r="100">
          <cell r="B100">
            <v>1</v>
          </cell>
        </row>
        <row r="101">
          <cell r="B101">
            <v>1</v>
          </cell>
        </row>
        <row r="102">
          <cell r="B102">
            <v>1</v>
          </cell>
        </row>
        <row r="105">
          <cell r="B105">
            <v>1839392</v>
          </cell>
        </row>
      </sheetData>
      <sheetData sheetId="3">
        <row r="2">
          <cell r="A2" t="str">
            <v>Morocco</v>
          </cell>
          <cell r="B2">
            <v>61444</v>
          </cell>
        </row>
        <row r="3">
          <cell r="A3" t="str">
            <v>Costa Rica</v>
          </cell>
          <cell r="B3">
            <v>68670</v>
          </cell>
        </row>
        <row r="4">
          <cell r="A4" t="str">
            <v>France</v>
          </cell>
          <cell r="B4">
            <v>75117</v>
          </cell>
        </row>
        <row r="5">
          <cell r="A5" t="str">
            <v>Guatemala</v>
          </cell>
          <cell r="B5">
            <v>84848</v>
          </cell>
        </row>
        <row r="6">
          <cell r="A6" t="str">
            <v>Netherlands</v>
          </cell>
          <cell r="B6">
            <v>92655</v>
          </cell>
        </row>
        <row r="7">
          <cell r="A7" t="str">
            <v>Mexico</v>
          </cell>
          <cell r="B7">
            <v>96713</v>
          </cell>
        </row>
        <row r="8">
          <cell r="A8" t="str">
            <v>Panama</v>
          </cell>
          <cell r="B8">
            <v>117230</v>
          </cell>
        </row>
        <row r="9">
          <cell r="A9" t="str">
            <v>United States of America</v>
          </cell>
          <cell r="B9">
            <v>124709</v>
          </cell>
        </row>
        <row r="10">
          <cell r="A10" t="str">
            <v>Brazil</v>
          </cell>
          <cell r="B10">
            <v>152132</v>
          </cell>
        </row>
        <row r="11">
          <cell r="A11" t="str">
            <v>Spain</v>
          </cell>
          <cell r="B11">
            <v>352547</v>
          </cell>
        </row>
        <row r="13">
          <cell r="B13">
            <v>32112</v>
          </cell>
        </row>
        <row r="14">
          <cell r="B14">
            <v>22903</v>
          </cell>
        </row>
        <row r="15">
          <cell r="B15">
            <v>15753</v>
          </cell>
        </row>
        <row r="16">
          <cell r="B16">
            <v>14554</v>
          </cell>
        </row>
        <row r="17">
          <cell r="B17">
            <v>12856</v>
          </cell>
        </row>
        <row r="18">
          <cell r="B18">
            <v>12213</v>
          </cell>
        </row>
        <row r="19">
          <cell r="B19">
            <v>6229</v>
          </cell>
        </row>
        <row r="20">
          <cell r="B20">
            <v>5179</v>
          </cell>
        </row>
        <row r="21">
          <cell r="B21">
            <v>4302</v>
          </cell>
        </row>
        <row r="22">
          <cell r="B22">
            <v>4040</v>
          </cell>
        </row>
        <row r="23">
          <cell r="B23">
            <v>3219</v>
          </cell>
        </row>
        <row r="24">
          <cell r="B24">
            <v>2550</v>
          </cell>
        </row>
        <row r="25">
          <cell r="B25">
            <v>2384</v>
          </cell>
        </row>
        <row r="26">
          <cell r="B26">
            <v>2297</v>
          </cell>
        </row>
        <row r="27">
          <cell r="B27">
            <v>2102</v>
          </cell>
        </row>
        <row r="28">
          <cell r="B28">
            <v>2063</v>
          </cell>
        </row>
        <row r="29">
          <cell r="B29">
            <v>2014</v>
          </cell>
        </row>
        <row r="30">
          <cell r="B30">
            <v>1963</v>
          </cell>
        </row>
        <row r="31">
          <cell r="B31">
            <v>1906</v>
          </cell>
        </row>
        <row r="32">
          <cell r="B32">
            <v>1760</v>
          </cell>
        </row>
        <row r="33">
          <cell r="B33">
            <v>1753</v>
          </cell>
        </row>
        <row r="34">
          <cell r="B34">
            <v>1674</v>
          </cell>
        </row>
        <row r="35">
          <cell r="B35">
            <v>1630</v>
          </cell>
        </row>
        <row r="36">
          <cell r="B36">
            <v>1523</v>
          </cell>
        </row>
        <row r="37">
          <cell r="B37">
            <v>1404</v>
          </cell>
        </row>
        <row r="38">
          <cell r="B38">
            <v>1392</v>
          </cell>
        </row>
        <row r="39">
          <cell r="B39">
            <v>1392</v>
          </cell>
        </row>
        <row r="40">
          <cell r="B40">
            <v>1371</v>
          </cell>
        </row>
        <row r="41">
          <cell r="B41">
            <v>976</v>
          </cell>
        </row>
        <row r="42">
          <cell r="B42">
            <v>975</v>
          </cell>
        </row>
        <row r="43">
          <cell r="B43">
            <v>975</v>
          </cell>
        </row>
        <row r="44">
          <cell r="B44">
            <v>948</v>
          </cell>
        </row>
        <row r="45">
          <cell r="B45">
            <v>757</v>
          </cell>
        </row>
        <row r="46">
          <cell r="B46">
            <v>552</v>
          </cell>
        </row>
        <row r="47">
          <cell r="B47">
            <v>477</v>
          </cell>
        </row>
        <row r="48">
          <cell r="B48">
            <v>396</v>
          </cell>
        </row>
        <row r="49">
          <cell r="B49">
            <v>396</v>
          </cell>
        </row>
        <row r="50">
          <cell r="B50">
            <v>336</v>
          </cell>
        </row>
        <row r="51">
          <cell r="B51">
            <v>325</v>
          </cell>
        </row>
        <row r="52">
          <cell r="B52">
            <v>254</v>
          </cell>
        </row>
        <row r="53">
          <cell r="B53">
            <v>250</v>
          </cell>
        </row>
        <row r="54">
          <cell r="B54">
            <v>198</v>
          </cell>
        </row>
        <row r="55">
          <cell r="B55">
            <v>187</v>
          </cell>
        </row>
        <row r="56">
          <cell r="B56">
            <v>176</v>
          </cell>
        </row>
        <row r="57">
          <cell r="B57">
            <v>153</v>
          </cell>
        </row>
        <row r="58">
          <cell r="B58">
            <v>150</v>
          </cell>
        </row>
        <row r="59">
          <cell r="B59">
            <v>134</v>
          </cell>
        </row>
        <row r="60">
          <cell r="B60">
            <v>120</v>
          </cell>
        </row>
        <row r="61">
          <cell r="B61">
            <v>118</v>
          </cell>
        </row>
        <row r="62">
          <cell r="B62">
            <v>117</v>
          </cell>
        </row>
        <row r="63">
          <cell r="B63">
            <v>111</v>
          </cell>
        </row>
        <row r="64">
          <cell r="B64">
            <v>111</v>
          </cell>
        </row>
        <row r="65">
          <cell r="B65">
            <v>102</v>
          </cell>
        </row>
        <row r="66">
          <cell r="B66">
            <v>102</v>
          </cell>
        </row>
        <row r="67">
          <cell r="B67">
            <v>101</v>
          </cell>
        </row>
        <row r="68">
          <cell r="B68">
            <v>89</v>
          </cell>
        </row>
        <row r="69">
          <cell r="B69">
            <v>88</v>
          </cell>
        </row>
        <row r="70">
          <cell r="B70">
            <v>77</v>
          </cell>
        </row>
        <row r="71">
          <cell r="B71">
            <v>70</v>
          </cell>
        </row>
        <row r="72">
          <cell r="B72">
            <v>69</v>
          </cell>
        </row>
        <row r="73">
          <cell r="B73">
            <v>69</v>
          </cell>
        </row>
        <row r="74">
          <cell r="B74">
            <v>59</v>
          </cell>
        </row>
        <row r="75">
          <cell r="B75">
            <v>55</v>
          </cell>
        </row>
        <row r="76">
          <cell r="B76">
            <v>54</v>
          </cell>
        </row>
        <row r="77">
          <cell r="B77">
            <v>50</v>
          </cell>
        </row>
        <row r="78">
          <cell r="B78">
            <v>28</v>
          </cell>
        </row>
        <row r="79">
          <cell r="B79">
            <v>28</v>
          </cell>
        </row>
        <row r="80">
          <cell r="B80">
            <v>27</v>
          </cell>
        </row>
        <row r="81">
          <cell r="B81">
            <v>26</v>
          </cell>
        </row>
        <row r="82">
          <cell r="B82">
            <v>23</v>
          </cell>
        </row>
        <row r="83">
          <cell r="B83">
            <v>20</v>
          </cell>
        </row>
        <row r="84">
          <cell r="B84">
            <v>16</v>
          </cell>
        </row>
        <row r="85">
          <cell r="B85">
            <v>15</v>
          </cell>
        </row>
        <row r="86">
          <cell r="B86">
            <v>13</v>
          </cell>
        </row>
        <row r="87">
          <cell r="B87">
            <v>13</v>
          </cell>
        </row>
        <row r="88">
          <cell r="B88">
            <v>12</v>
          </cell>
        </row>
        <row r="89">
          <cell r="B89">
            <v>12</v>
          </cell>
        </row>
        <row r="90">
          <cell r="B90">
            <v>8</v>
          </cell>
        </row>
        <row r="91">
          <cell r="B91">
            <v>7</v>
          </cell>
        </row>
        <row r="92">
          <cell r="B92">
            <v>7</v>
          </cell>
        </row>
        <row r="93">
          <cell r="B93">
            <v>6</v>
          </cell>
        </row>
        <row r="94">
          <cell r="B94">
            <v>5</v>
          </cell>
        </row>
        <row r="95">
          <cell r="B95">
            <v>3</v>
          </cell>
        </row>
        <row r="96">
          <cell r="B96">
            <v>2</v>
          </cell>
        </row>
        <row r="97">
          <cell r="B97">
            <v>2</v>
          </cell>
        </row>
        <row r="98">
          <cell r="B98">
            <v>2</v>
          </cell>
        </row>
        <row r="99">
          <cell r="B99">
            <v>1</v>
          </cell>
        </row>
        <row r="100">
          <cell r="B100">
            <v>1</v>
          </cell>
        </row>
        <row r="101">
          <cell r="B101">
            <v>1</v>
          </cell>
        </row>
        <row r="102">
          <cell r="B102">
            <v>1</v>
          </cell>
        </row>
        <row r="103">
          <cell r="B103">
            <v>1</v>
          </cell>
        </row>
        <row r="106">
          <cell r="B106">
            <v>1276351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7"/>
  <sheetViews>
    <sheetView tabSelected="1" zoomScalePageLayoutView="0" workbookViewId="0" topLeftCell="A1">
      <selection activeCell="O8" sqref="O8"/>
    </sheetView>
  </sheetViews>
  <sheetFormatPr defaultColWidth="9.140625" defaultRowHeight="12.75"/>
  <cols>
    <col min="1" max="1" width="26.7109375" style="2" customWidth="1"/>
    <col min="2" max="4" width="15.00390625" style="2" customWidth="1"/>
    <col min="5" max="5" width="2.7109375" style="2" customWidth="1"/>
    <col min="6" max="11" width="9.140625" style="2" customWidth="1"/>
    <col min="12" max="12" width="10.8515625" style="2" customWidth="1"/>
    <col min="13" max="16384" width="9.140625" style="2" customWidth="1"/>
  </cols>
  <sheetData>
    <row r="1" spans="1:12" ht="15.75" customHeight="1">
      <c r="A1" s="26" t="s">
        <v>11</v>
      </c>
      <c r="B1" s="26"/>
      <c r="C1" s="26"/>
      <c r="D1" s="26"/>
      <c r="E1" s="26"/>
      <c r="F1" s="26"/>
      <c r="G1" s="26"/>
      <c r="H1" s="26"/>
      <c r="I1" s="26"/>
      <c r="J1" s="26"/>
      <c r="K1" s="26"/>
      <c r="L1" s="26"/>
    </row>
    <row r="2" spans="1:7" ht="15.75">
      <c r="A2" s="3"/>
      <c r="B2" s="3"/>
      <c r="C2" s="3"/>
      <c r="D2" s="3"/>
      <c r="E2" s="4"/>
      <c r="F2" s="4"/>
      <c r="G2" s="4"/>
    </row>
    <row r="3" spans="1:12" ht="25.5" customHeight="1">
      <c r="A3" s="27" t="s">
        <v>15</v>
      </c>
      <c r="B3" s="28"/>
      <c r="C3" s="28"/>
      <c r="D3" s="28"/>
      <c r="F3" s="29" t="s">
        <v>16</v>
      </c>
      <c r="G3" s="30"/>
      <c r="H3" s="30"/>
      <c r="I3" s="30"/>
      <c r="J3" s="30"/>
      <c r="K3" s="30"/>
      <c r="L3" s="30"/>
    </row>
    <row r="4" spans="1:4" ht="12.75">
      <c r="A4" s="5" t="s">
        <v>0</v>
      </c>
      <c r="B4" s="6" t="s">
        <v>1</v>
      </c>
      <c r="C4" s="7" t="s">
        <v>2</v>
      </c>
      <c r="D4" s="7" t="s">
        <v>3</v>
      </c>
    </row>
    <row r="5" spans="1:4" ht="12.75">
      <c r="A5" s="8"/>
      <c r="B5" s="31" t="s">
        <v>4</v>
      </c>
      <c r="C5" s="32"/>
      <c r="D5" s="9" t="s">
        <v>5</v>
      </c>
    </row>
    <row r="6" spans="1:4" ht="12.75">
      <c r="A6" s="10" t="str">
        <f>'[1]Cantaloupehoneydew'!A2</f>
        <v>Anguilla</v>
      </c>
      <c r="B6" s="11" t="str">
        <f>'[1]Cantaloupehoneydew'!B2</f>
        <v>nd</v>
      </c>
      <c r="C6" s="11" t="str">
        <f>'[1]Cantaloupehoneydew'!C2</f>
        <v>nd</v>
      </c>
      <c r="D6" s="11" t="str">
        <f>'[1]Cantaloupehoneydew'!D2</f>
        <v>nd</v>
      </c>
    </row>
    <row r="7" spans="1:4" ht="12.75">
      <c r="A7" s="10" t="str">
        <f>'[1]Cantaloupehoneydew'!A3</f>
        <v>Antigua and Barbuda</v>
      </c>
      <c r="B7" s="11">
        <f>'[1]Cantaloupehoneydew'!B3</f>
        <v>0.835</v>
      </c>
      <c r="C7" s="11" t="str">
        <f>'[1]Cantaloupehoneydew'!C3</f>
        <v>nd</v>
      </c>
      <c r="D7" s="11" t="str">
        <f>'[1]Cantaloupehoneydew'!D3</f>
        <v>nd</v>
      </c>
    </row>
    <row r="8" spans="1:4" ht="12.75">
      <c r="A8" s="10" t="str">
        <f>'[1]Cantaloupehoneydew'!A4</f>
        <v>Aruba</v>
      </c>
      <c r="B8" s="11" t="str">
        <f>'[1]Cantaloupehoneydew'!B4</f>
        <v>nd</v>
      </c>
      <c r="C8" s="11" t="str">
        <f>'[1]Cantaloupehoneydew'!C4</f>
        <v>nd</v>
      </c>
      <c r="D8" s="11" t="str">
        <f>'[1]Cantaloupehoneydew'!D4</f>
        <v>nd</v>
      </c>
    </row>
    <row r="9" spans="1:4" ht="12.75">
      <c r="A9" s="10" t="str">
        <f>'[1]Cantaloupehoneydew'!A5</f>
        <v>Australia</v>
      </c>
      <c r="B9" s="11">
        <f>'[1]Cantaloupehoneydew'!B5</f>
        <v>75.619</v>
      </c>
      <c r="C9" s="11">
        <f>'[1]Cantaloupehoneydew'!C5</f>
        <v>10.189</v>
      </c>
      <c r="D9" s="11">
        <f>'[1]Cantaloupehoneydew'!D5</f>
        <v>12856</v>
      </c>
    </row>
    <row r="10" spans="1:4" ht="12.75">
      <c r="A10" s="10" t="str">
        <f>'[1]Cantaloupehoneydew'!A6</f>
        <v>Bahamas</v>
      </c>
      <c r="B10" s="11" t="str">
        <f>'[1]Cantaloupehoneydew'!B6</f>
        <v>nd</v>
      </c>
      <c r="C10" s="11" t="str">
        <f>'[1]Cantaloupehoneydew'!C6</f>
        <v>nd</v>
      </c>
      <c r="D10" s="11" t="str">
        <f>'[1]Cantaloupehoneydew'!D6</f>
        <v>nd</v>
      </c>
    </row>
    <row r="11" spans="1:4" ht="12.75">
      <c r="A11" s="10" t="str">
        <f>'[1]Cantaloupehoneydew'!A7</f>
        <v>Barbados</v>
      </c>
      <c r="B11" s="11">
        <f>'[1]Cantaloupehoneydew'!B7</f>
        <v>0.464</v>
      </c>
      <c r="C11" s="11" t="str">
        <f>'[1]Cantaloupehoneydew'!C7</f>
        <v>nd</v>
      </c>
      <c r="D11" s="11" t="str">
        <f>'[1]Cantaloupehoneydew'!D7</f>
        <v>nd</v>
      </c>
    </row>
    <row r="12" spans="1:4" ht="12.75">
      <c r="A12" s="10" t="str">
        <f>'[1]Cantaloupehoneydew'!A8</f>
        <v>Belize</v>
      </c>
      <c r="B12" s="11">
        <f>'[1]Cantaloupehoneydew'!B8</f>
        <v>0.289</v>
      </c>
      <c r="C12" s="11" t="str">
        <f>'[1]Cantaloupehoneydew'!C8</f>
        <v>nd</v>
      </c>
      <c r="D12" s="11" t="str">
        <f>'[1]Cantaloupehoneydew'!D8</f>
        <v>nd</v>
      </c>
    </row>
    <row r="13" spans="1:4" ht="12.75">
      <c r="A13" s="10" t="str">
        <f>'[1]Cantaloupehoneydew'!A9</f>
        <v>Brazil</v>
      </c>
      <c r="B13" s="11">
        <f>'[1]Cantaloupehoneydew'!B9</f>
        <v>402.959</v>
      </c>
      <c r="C13" s="11">
        <f>'[1]Cantaloupehoneydew'!C9</f>
        <v>211.79</v>
      </c>
      <c r="D13" s="11">
        <f>'[1]Cantaloupehoneydew'!D9</f>
        <v>152132</v>
      </c>
    </row>
    <row r="14" spans="1:4" ht="12.75">
      <c r="A14" s="10" t="str">
        <f>'[1]Cantaloupehoneydew'!A10</f>
        <v>Canada</v>
      </c>
      <c r="B14" s="11">
        <f>'[1]Cantaloupehoneydew'!B10</f>
        <v>10.479</v>
      </c>
      <c r="C14" s="11">
        <f>'[1]Cantaloupehoneydew'!C10</f>
        <v>0.562</v>
      </c>
      <c r="D14" s="11">
        <f>'[1]Cantaloupehoneydew'!D10</f>
        <v>1392</v>
      </c>
    </row>
    <row r="15" spans="1:4" ht="12.75">
      <c r="A15" s="10" t="str">
        <f>'[1]Cantaloupehoneydew'!A11</f>
        <v>Cayman Islands</v>
      </c>
      <c r="B15" s="11" t="str">
        <f>'[1]Cantaloupehoneydew'!B11</f>
        <v>nd</v>
      </c>
      <c r="C15" s="11" t="str">
        <f>'[1]Cantaloupehoneydew'!C11</f>
        <v>nd</v>
      </c>
      <c r="D15" s="11" t="str">
        <f>'[1]Cantaloupehoneydew'!D11</f>
        <v>nd</v>
      </c>
    </row>
    <row r="16" spans="1:4" ht="12.75">
      <c r="A16" s="10" t="str">
        <f>'[1]Cantaloupehoneydew'!A12</f>
        <v>Chile</v>
      </c>
      <c r="B16" s="11">
        <f>'[1]Cantaloupehoneydew'!B12</f>
        <v>46.9</v>
      </c>
      <c r="C16" s="11">
        <f>'[1]Cantaloupehoneydew'!C12</f>
        <v>0.106</v>
      </c>
      <c r="D16" s="11">
        <f>'[1]Cantaloupehoneydew'!D12</f>
        <v>118</v>
      </c>
    </row>
    <row r="17" spans="1:4" ht="12.75">
      <c r="A17" s="10" t="str">
        <f>'[1]Cantaloupehoneydew'!A13</f>
        <v>Costa Rica</v>
      </c>
      <c r="B17" s="11">
        <f>'[1]Cantaloupehoneydew'!B13</f>
        <v>187.325</v>
      </c>
      <c r="C17" s="11">
        <f>'[1]Cantaloupehoneydew'!C13</f>
        <v>156.149</v>
      </c>
      <c r="D17" s="11">
        <f>'[1]Cantaloupehoneydew'!D13</f>
        <v>68670</v>
      </c>
    </row>
    <row r="18" spans="1:4" ht="12.75">
      <c r="A18" s="10" t="str">
        <f>'[1]Cantaloupehoneydew'!A14</f>
        <v>Curacao</v>
      </c>
      <c r="B18" s="11" t="str">
        <f>'[1]Cantaloupehoneydew'!B14</f>
        <v>nd</v>
      </c>
      <c r="C18" s="11" t="str">
        <f>'[1]Cantaloupehoneydew'!C14</f>
        <v>nd</v>
      </c>
      <c r="D18" s="11" t="str">
        <f>'[1]Cantaloupehoneydew'!D14</f>
        <v>nd</v>
      </c>
    </row>
    <row r="19" spans="1:4" ht="12.75">
      <c r="A19" s="10" t="str">
        <f>'[1]Cantaloupehoneydew'!A15</f>
        <v>Dominica</v>
      </c>
      <c r="B19" s="11" t="str">
        <f>'[1]Cantaloupehoneydew'!B15</f>
        <v>nd</v>
      </c>
      <c r="C19" s="11" t="str">
        <f>'[1]Cantaloupehoneydew'!C15</f>
        <v>nd</v>
      </c>
      <c r="D19" s="11" t="str">
        <f>'[1]Cantaloupehoneydew'!D15</f>
        <v>nd</v>
      </c>
    </row>
    <row r="20" spans="1:4" ht="12.75">
      <c r="A20" s="10" t="str">
        <f>'[1]Cantaloupehoneydew'!A16</f>
        <v>Dominican Republic</v>
      </c>
      <c r="B20" s="11">
        <f>'[1]Cantaloupehoneydew'!B16</f>
        <v>16.743</v>
      </c>
      <c r="C20" s="11">
        <f>'[1]Cantaloupehoneydew'!C16</f>
        <v>0.557</v>
      </c>
      <c r="D20" s="11">
        <f>'[1]Cantaloupehoneydew'!D16</f>
        <v>477</v>
      </c>
    </row>
    <row r="21" spans="1:4" ht="12.75">
      <c r="A21" s="10" t="str">
        <f>'[1]Cantaloupehoneydew'!A17</f>
        <v>Ecuador</v>
      </c>
      <c r="B21" s="11">
        <f>'[1]Cantaloupehoneydew'!B17</f>
        <v>11.335</v>
      </c>
      <c r="C21" s="11">
        <f>'[1]Cantaloupehoneydew'!C17</f>
        <v>0.005</v>
      </c>
      <c r="D21" s="11">
        <f>'[1]Cantaloupehoneydew'!D17</f>
        <v>13</v>
      </c>
    </row>
    <row r="22" spans="1:4" ht="12.75">
      <c r="A22" s="10" t="str">
        <f>'[1]Cantaloupehoneydew'!A18</f>
        <v>El Salvador</v>
      </c>
      <c r="B22" s="11">
        <f>'[1]Cantaloupehoneydew'!B18</f>
        <v>1.794</v>
      </c>
      <c r="C22" s="11">
        <f>'[1]Cantaloupehoneydew'!C18</f>
        <v>0.372</v>
      </c>
      <c r="D22" s="11">
        <f>'[1]Cantaloupehoneydew'!D18</f>
        <v>27</v>
      </c>
    </row>
    <row r="23" spans="1:4" ht="12.75">
      <c r="A23" s="10" t="str">
        <f>'[1]Cantaloupehoneydew'!A19</f>
        <v>France</v>
      </c>
      <c r="B23" s="11">
        <f>'[1]Cantaloupehoneydew'!B19</f>
        <v>301.724</v>
      </c>
      <c r="C23" s="11">
        <f>'[1]Cantaloupehoneydew'!C19</f>
        <v>38.042</v>
      </c>
      <c r="D23" s="11">
        <f>'[1]Cantaloupehoneydew'!D19</f>
        <v>75117</v>
      </c>
    </row>
    <row r="24" spans="1:4" ht="12.75">
      <c r="A24" s="10" t="str">
        <f>'[1]Cantaloupehoneydew'!A20</f>
        <v>Grenada</v>
      </c>
      <c r="B24" s="11" t="str">
        <f>'[1]Cantaloupehoneydew'!B20</f>
        <v>nd</v>
      </c>
      <c r="C24" s="11" t="str">
        <f>'[1]Cantaloupehoneydew'!C20</f>
        <v>nd</v>
      </c>
      <c r="D24" s="11" t="str">
        <f>'[1]Cantaloupehoneydew'!D20</f>
        <v>nd</v>
      </c>
    </row>
    <row r="25" spans="1:4" ht="12.75">
      <c r="A25" s="10" t="str">
        <f>'[1]Cantaloupehoneydew'!A21</f>
        <v>Guadeloupe</v>
      </c>
      <c r="B25" s="11">
        <f>'[1]Cantaloupehoneydew'!B21</f>
        <v>7</v>
      </c>
      <c r="C25" s="11" t="str">
        <f>'[1]Cantaloupehoneydew'!C21</f>
        <v>nd</v>
      </c>
      <c r="D25" s="11" t="str">
        <f>'[1]Cantaloupehoneydew'!D21</f>
        <v>nd</v>
      </c>
    </row>
    <row r="26" spans="1:4" ht="12.75">
      <c r="A26" s="10" t="str">
        <f>'[1]Cantaloupehoneydew'!A22</f>
        <v>Guatemala</v>
      </c>
      <c r="B26" s="11">
        <f>'[1]Cantaloupehoneydew'!B22</f>
        <v>455.556</v>
      </c>
      <c r="C26" s="11">
        <f>'[1]Cantaloupehoneydew'!C22</f>
        <v>253.023</v>
      </c>
      <c r="D26" s="11">
        <f>'[1]Cantaloupehoneydew'!D22</f>
        <v>84848</v>
      </c>
    </row>
    <row r="27" spans="1:5" ht="12.75">
      <c r="A27" s="10" t="str">
        <f>'[1]Cantaloupehoneydew'!A23</f>
        <v>Haiti</v>
      </c>
      <c r="B27" s="11">
        <f>'[1]Cantaloupehoneydew'!B23</f>
        <v>2.782</v>
      </c>
      <c r="C27" s="11" t="str">
        <f>'[1]Cantaloupehoneydew'!C23</f>
        <v>nd</v>
      </c>
      <c r="D27" s="11" t="str">
        <f>'[1]Cantaloupehoneydew'!D23</f>
        <v>nd</v>
      </c>
      <c r="E27" s="1"/>
    </row>
    <row r="28" spans="1:4" ht="12.75">
      <c r="A28" s="10" t="str">
        <f>'[1]Cantaloupehoneydew'!A24</f>
        <v>Honduras</v>
      </c>
      <c r="B28" s="11">
        <f>'[1]Cantaloupehoneydew'!B24</f>
        <v>229.912</v>
      </c>
      <c r="C28" s="11">
        <f>'[1]Cantaloupehoneydew'!C24</f>
        <v>175.858</v>
      </c>
      <c r="D28" s="11">
        <f>'[1]Cantaloupehoneydew'!D24</f>
        <v>32112</v>
      </c>
    </row>
    <row r="29" spans="1:4" ht="12.75">
      <c r="A29" s="10" t="str">
        <f>'[1]Cantaloupehoneydew'!A25</f>
        <v>Israel</v>
      </c>
      <c r="B29" s="11">
        <f>'[1]Cantaloupehoneydew'!B25</f>
        <v>39.037</v>
      </c>
      <c r="C29" s="11">
        <f>'[1]Cantaloupehoneydew'!C25</f>
        <v>4.737</v>
      </c>
      <c r="D29" s="11">
        <f>'[1]Cantaloupehoneydew'!D25</f>
        <v>4302</v>
      </c>
    </row>
    <row r="30" spans="1:4" ht="12.75">
      <c r="A30" s="10" t="str">
        <f>'[1]Cantaloupehoneydew'!A26</f>
        <v>Italy</v>
      </c>
      <c r="B30" s="11">
        <f>'[1]Cantaloupehoneydew'!B26</f>
        <v>520.8</v>
      </c>
      <c r="C30" s="11">
        <f>'[1]Cantaloupehoneydew'!C26</f>
        <v>20.235</v>
      </c>
      <c r="D30" s="11">
        <f>'[1]Cantaloupehoneydew'!D26</f>
        <v>22903</v>
      </c>
    </row>
    <row r="31" spans="1:4" ht="12.75">
      <c r="A31" s="10" t="str">
        <f>'[1]Cantaloupehoneydew'!A27</f>
        <v>Jamaica</v>
      </c>
      <c r="B31" s="11">
        <f>'[1]Cantaloupehoneydew'!B27</f>
        <v>2.337</v>
      </c>
      <c r="C31" s="11" t="str">
        <f>'[1]Cantaloupehoneydew'!C27</f>
        <v>nd</v>
      </c>
      <c r="D31" s="11" t="str">
        <f>'[1]Cantaloupehoneydew'!D27</f>
        <v>nd</v>
      </c>
    </row>
    <row r="32" spans="1:4" ht="12.75">
      <c r="A32" s="10" t="str">
        <f>'[1]Cantaloupehoneydew'!A28</f>
        <v>Japan</v>
      </c>
      <c r="B32" s="11">
        <f>'[1]Cantaloupehoneydew'!B28</f>
        <v>200</v>
      </c>
      <c r="C32" s="11">
        <f>'[1]Cantaloupehoneydew'!C28</f>
        <v>0.069</v>
      </c>
      <c r="D32" s="11">
        <f>'[1]Cantaloupehoneydew'!D28</f>
        <v>1371</v>
      </c>
    </row>
    <row r="33" spans="1:4" ht="12.75">
      <c r="A33" s="10" t="str">
        <f>'[1]Cantaloupehoneydew'!A29</f>
        <v>Korea, Republic of</v>
      </c>
      <c r="B33" s="11" t="str">
        <f>'[1]Cantaloupehoneydew'!B29</f>
        <v>nd</v>
      </c>
      <c r="C33" s="11" t="str">
        <f>'[1]Cantaloupehoneydew'!C29</f>
        <v>nd</v>
      </c>
      <c r="D33" s="11" t="str">
        <f>'[1]Cantaloupehoneydew'!D29</f>
        <v>nd</v>
      </c>
    </row>
    <row r="34" spans="1:4" ht="12.75">
      <c r="A34" s="10" t="str">
        <f>'[1]Cantaloupehoneydew'!A30</f>
        <v>Martinique</v>
      </c>
      <c r="B34" s="11">
        <f>'[1]Cantaloupehoneydew'!B30</f>
        <v>5.2</v>
      </c>
      <c r="C34" s="11" t="str">
        <f>'[1]Cantaloupehoneydew'!C30</f>
        <v>nd</v>
      </c>
      <c r="D34" s="11" t="str">
        <f>'[1]Cantaloupehoneydew'!D30</f>
        <v>nd</v>
      </c>
    </row>
    <row r="35" spans="1:4" ht="12.75">
      <c r="A35" s="10" t="str">
        <f>'[1]Cantaloupehoneydew'!A31</f>
        <v>Mexico</v>
      </c>
      <c r="B35" s="11">
        <f>'[1]Cantaloupehoneydew'!B31</f>
        <v>552.371</v>
      </c>
      <c r="C35" s="11">
        <f>'[1]Cantaloupehoneydew'!C31</f>
        <v>156.766</v>
      </c>
      <c r="D35" s="11">
        <f>'[1]Cantaloupehoneydew'!D31</f>
        <v>96713</v>
      </c>
    </row>
    <row r="36" spans="1:4" ht="12.75">
      <c r="A36" s="10" t="str">
        <f>'[1]Cantaloupehoneydew'!A32</f>
        <v>Montserrat</v>
      </c>
      <c r="B36" s="11" t="str">
        <f>'[1]Cantaloupehoneydew'!B32</f>
        <v>nd</v>
      </c>
      <c r="C36" s="11" t="str">
        <f>'[1]Cantaloupehoneydew'!C32</f>
        <v>nd</v>
      </c>
      <c r="D36" s="11" t="str">
        <f>'[1]Cantaloupehoneydew'!D32</f>
        <v>nd</v>
      </c>
    </row>
    <row r="37" spans="1:4" ht="12.75">
      <c r="A37" s="10" t="str">
        <f>'[1]Cantaloupehoneydew'!A33</f>
        <v>Netherlands</v>
      </c>
      <c r="B37" s="11">
        <f>'[1]Cantaloupehoneydew'!B33</f>
        <v>2.477</v>
      </c>
      <c r="C37" s="11">
        <f>'[1]Cantaloupehoneydew'!C33</f>
        <v>84.618</v>
      </c>
      <c r="D37" s="11">
        <f>'[1]Cantaloupehoneydew'!D33</f>
        <v>92655</v>
      </c>
    </row>
    <row r="38" spans="1:4" ht="12.75">
      <c r="A38" s="10" t="str">
        <f>'[1]Cantaloupehoneydew'!A34</f>
        <v>Netherlands Antilles</v>
      </c>
      <c r="B38" s="11" t="str">
        <f>'[1]Cantaloupehoneydew'!B34</f>
        <v>nd</v>
      </c>
      <c r="C38" s="11" t="str">
        <f>'[1]Cantaloupehoneydew'!C34</f>
        <v>nd</v>
      </c>
      <c r="D38" s="11" t="str">
        <f>'[1]Cantaloupehoneydew'!D34</f>
        <v>nd</v>
      </c>
    </row>
    <row r="39" spans="1:4" ht="12.75">
      <c r="A39" s="10" t="str">
        <f>'[1]Cantaloupehoneydew'!A35</f>
        <v>New Zealand</v>
      </c>
      <c r="B39" s="11">
        <f>'[1]Cantaloupehoneydew'!B35</f>
        <v>3.5</v>
      </c>
      <c r="C39" s="11">
        <f>'[1]Cantaloupehoneydew'!C35</f>
        <v>0.252</v>
      </c>
      <c r="D39" s="11">
        <f>'[1]Cantaloupehoneydew'!D35</f>
        <v>757</v>
      </c>
    </row>
    <row r="40" spans="1:4" ht="12.75">
      <c r="A40" s="10" t="str">
        <f>'[1]Cantaloupehoneydew'!A36</f>
        <v>Nicaragua</v>
      </c>
      <c r="B40" s="11" t="str">
        <f>'[1]Cantaloupehoneydew'!B36</f>
        <v>nd</v>
      </c>
      <c r="C40" s="11">
        <f>'[1]Cantaloupehoneydew'!C36</f>
        <v>5.598</v>
      </c>
      <c r="D40" s="11">
        <f>'[1]Cantaloupehoneydew'!D36</f>
        <v>2297</v>
      </c>
    </row>
    <row r="41" spans="1:4" ht="12.75">
      <c r="A41" s="10" t="str">
        <f>'[1]Cantaloupehoneydew'!A37</f>
        <v>Panama</v>
      </c>
      <c r="B41" s="11">
        <f>'[1]Cantaloupehoneydew'!B37</f>
        <v>43.891</v>
      </c>
      <c r="C41" s="11">
        <f>'[1]Cantaloupehoneydew'!C37</f>
        <v>168.374</v>
      </c>
      <c r="D41" s="11">
        <f>'[1]Cantaloupehoneydew'!D37</f>
        <v>117230</v>
      </c>
    </row>
    <row r="42" spans="1:4" ht="12.75">
      <c r="A42" s="10" t="str">
        <f>'[1]Cantaloupehoneydew'!A38</f>
        <v>Peru</v>
      </c>
      <c r="B42" s="11">
        <f>'[1]Cantaloupehoneydew'!B38</f>
        <v>17.613</v>
      </c>
      <c r="C42" s="11">
        <f>'[1]Cantaloupehoneydew'!C38</f>
        <v>0.216</v>
      </c>
      <c r="D42" s="11">
        <f>'[1]Cantaloupehoneydew'!D38</f>
        <v>111</v>
      </c>
    </row>
    <row r="43" spans="1:5" ht="12.75">
      <c r="A43" s="10" t="str">
        <f>'[1]Cantaloupehoneydew'!A39</f>
        <v>Portugal</v>
      </c>
      <c r="B43" s="11">
        <f>'[1]Cantaloupehoneydew'!B39</f>
        <v>22.4</v>
      </c>
      <c r="C43" s="11">
        <f>'[1]Cantaloupehoneydew'!C39</f>
        <v>2.173</v>
      </c>
      <c r="D43" s="11">
        <f>'[1]Cantaloupehoneydew'!D39</f>
        <v>2550</v>
      </c>
      <c r="E43" s="1"/>
    </row>
    <row r="44" spans="1:4" ht="12.75">
      <c r="A44" s="10" t="str">
        <f>'[1]Cantaloupehoneydew'!A40</f>
        <v>Spain</v>
      </c>
      <c r="B44" s="11">
        <f>'[1]Cantaloupehoneydew'!B40</f>
        <v>1007</v>
      </c>
      <c r="C44" s="11">
        <f>'[1]Cantaloupehoneydew'!C40</f>
        <v>337.019</v>
      </c>
      <c r="D44" s="11">
        <f>'[1]Cantaloupehoneydew'!D40</f>
        <v>352547</v>
      </c>
    </row>
    <row r="45" spans="1:4" ht="12.75">
      <c r="A45" s="10" t="str">
        <f>'[1]Cantaloupehoneydew'!A41</f>
        <v>St. Barthelemy</v>
      </c>
      <c r="B45" s="11" t="str">
        <f>'[1]Cantaloupehoneydew'!B41</f>
        <v>nd</v>
      </c>
      <c r="C45" s="11" t="str">
        <f>'[1]Cantaloupehoneydew'!C41</f>
        <v>nd</v>
      </c>
      <c r="D45" s="11" t="str">
        <f>'[1]Cantaloupehoneydew'!D41</f>
        <v>nd</v>
      </c>
    </row>
    <row r="46" spans="1:4" ht="12.75">
      <c r="A46" s="10" t="str">
        <f>'[1]Cantaloupehoneydew'!A42</f>
        <v>St. Kitts and Nevis</v>
      </c>
      <c r="B46" s="11" t="str">
        <f>'[1]Cantaloupehoneydew'!B42</f>
        <v>nd</v>
      </c>
      <c r="C46" s="11" t="str">
        <f>'[1]Cantaloupehoneydew'!C42</f>
        <v>nd</v>
      </c>
      <c r="D46" s="11" t="str">
        <f>'[1]Cantaloupehoneydew'!D42</f>
        <v>nd</v>
      </c>
    </row>
    <row r="47" spans="1:4" ht="12.75">
      <c r="A47" s="10" t="str">
        <f>'[1]Cantaloupehoneydew'!A43</f>
        <v>St. Lucia</v>
      </c>
      <c r="B47" s="11" t="str">
        <f>'[1]Cantaloupehoneydew'!B43</f>
        <v>nd</v>
      </c>
      <c r="C47" s="11" t="str">
        <f>'[1]Cantaloupehoneydew'!C43</f>
        <v>nd</v>
      </c>
      <c r="D47" s="11" t="str">
        <f>'[1]Cantaloupehoneydew'!D43</f>
        <v>nd</v>
      </c>
    </row>
    <row r="48" spans="1:4" ht="12.75">
      <c r="A48" s="10" t="str">
        <f>'[1]Cantaloupehoneydew'!A44</f>
        <v>St. Martin</v>
      </c>
      <c r="B48" s="11" t="str">
        <f>'[1]Cantaloupehoneydew'!B44</f>
        <v>nd</v>
      </c>
      <c r="C48" s="11" t="str">
        <f>'[1]Cantaloupehoneydew'!C44</f>
        <v>nd</v>
      </c>
      <c r="D48" s="11" t="str">
        <f>'[1]Cantaloupehoneydew'!D44</f>
        <v>nd</v>
      </c>
    </row>
    <row r="49" spans="1:4" ht="12.75">
      <c r="A49" s="10" t="str">
        <f>'[1]Cantaloupehoneydew'!A45</f>
        <v>St. Vincent and the Grenadines</v>
      </c>
      <c r="B49" s="11" t="str">
        <f>'[1]Cantaloupehoneydew'!B45</f>
        <v>nd</v>
      </c>
      <c r="C49" s="11" t="str">
        <f>'[1]Cantaloupehoneydew'!C45</f>
        <v>nd</v>
      </c>
      <c r="D49" s="11" t="str">
        <f>'[1]Cantaloupehoneydew'!D45</f>
        <v>nd</v>
      </c>
    </row>
    <row r="50" spans="1:4" ht="12.75">
      <c r="A50" s="12" t="s">
        <v>6</v>
      </c>
      <c r="B50" s="13">
        <f>100*1000*SUM($B$6:B49)/'[1]Production_Quantity'!$B$97</f>
        <v>17.060494505011004</v>
      </c>
      <c r="C50" s="14">
        <f>100*1000*SUM($C$6:C49)/SUM('[1]Export_Quantity'!$B105)</f>
        <v>88.43737495868199</v>
      </c>
      <c r="D50" s="13">
        <f>100*SUM($D$6:D49)/SUM('[1]Export_Value'!$B106)</f>
        <v>87.84401782895144</v>
      </c>
    </row>
    <row r="51" spans="1:4" ht="12.75">
      <c r="A51" s="15" t="s">
        <v>7</v>
      </c>
      <c r="B51" s="16">
        <f>MEDIAN('[1]Production_Quantity'!$B$2:$B$97)/1000</f>
        <v>22.7075</v>
      </c>
      <c r="C51" s="16">
        <f>MEDIAN('[1]Export_Quantity'!$B$2:$B$102)/1000</f>
        <v>0.347</v>
      </c>
      <c r="D51" s="16">
        <f>MEDIAN('[1]Export_Value'!$B$2:$B$103)</f>
        <v>250</v>
      </c>
    </row>
    <row r="52" spans="1:4" ht="12.75">
      <c r="A52" s="17" t="s">
        <v>8</v>
      </c>
      <c r="B52" s="16">
        <f>AVERAGE('[1]Production_Quantity'!$B$2:$B$97)/1000</f>
        <v>802.5330319148936</v>
      </c>
      <c r="C52" s="16">
        <f>AVERAGE('[1]Export_Quantity'!$B$2:$B$102)/1000</f>
        <v>20.3975</v>
      </c>
      <c r="D52" s="16">
        <f>AVERAGE('[1]Export_Value'!$B$2:$B$103)</f>
        <v>13871.881188118812</v>
      </c>
    </row>
    <row r="53" spans="1:4" ht="12.75">
      <c r="A53" s="18"/>
      <c r="B53" s="19"/>
      <c r="C53" s="19"/>
      <c r="D53" s="19"/>
    </row>
    <row r="54" spans="1:4" ht="12.75">
      <c r="A54" s="33" t="s">
        <v>9</v>
      </c>
      <c r="B54" s="33"/>
      <c r="C54" s="33"/>
      <c r="D54" s="33"/>
    </row>
    <row r="55" spans="1:4" ht="12.75">
      <c r="A55" s="33"/>
      <c r="B55" s="33"/>
      <c r="C55" s="33"/>
      <c r="D55" s="33"/>
    </row>
    <row r="56" spans="1:4" ht="12.75">
      <c r="A56" s="33"/>
      <c r="B56" s="33"/>
      <c r="C56" s="33"/>
      <c r="D56" s="33"/>
    </row>
    <row r="57" spans="1:4" ht="12.75">
      <c r="A57" s="33"/>
      <c r="B57" s="33"/>
      <c r="C57" s="33"/>
      <c r="D57" s="33"/>
    </row>
    <row r="58" spans="1:4" ht="12.75">
      <c r="A58" s="33"/>
      <c r="B58" s="33"/>
      <c r="C58" s="33"/>
      <c r="D58" s="33"/>
    </row>
    <row r="59" spans="1:4" ht="12.75">
      <c r="A59" s="33"/>
      <c r="B59" s="33"/>
      <c r="C59" s="33"/>
      <c r="D59" s="33"/>
    </row>
    <row r="60" spans="1:12" ht="12.75">
      <c r="A60" s="33"/>
      <c r="B60" s="33"/>
      <c r="C60" s="33"/>
      <c r="D60" s="33"/>
      <c r="E60" s="20"/>
      <c r="F60" s="20"/>
      <c r="G60" s="20"/>
      <c r="H60" s="20"/>
      <c r="I60" s="20"/>
      <c r="J60" s="20"/>
      <c r="K60" s="20"/>
      <c r="L60" s="20"/>
    </row>
    <row r="61" spans="1:12" ht="12.75">
      <c r="A61" s="33"/>
      <c r="B61" s="33"/>
      <c r="C61" s="33"/>
      <c r="D61" s="33"/>
      <c r="E61" s="20"/>
      <c r="F61" s="20"/>
      <c r="G61" s="20"/>
      <c r="H61" s="20"/>
      <c r="I61" s="20"/>
      <c r="J61" s="20"/>
      <c r="K61" s="20"/>
      <c r="L61" s="20"/>
    </row>
    <row r="62" spans="1:12" ht="12.75">
      <c r="A62" s="33"/>
      <c r="B62" s="33"/>
      <c r="C62" s="33"/>
      <c r="D62" s="33"/>
      <c r="E62" s="20"/>
      <c r="F62" s="20"/>
      <c r="G62" s="20"/>
      <c r="H62" s="20"/>
      <c r="I62" s="20"/>
      <c r="J62" s="20"/>
      <c r="K62" s="20"/>
      <c r="L62" s="20"/>
    </row>
    <row r="63" spans="1:4" ht="12.75" customHeight="1">
      <c r="A63" s="25" t="s">
        <v>12</v>
      </c>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3" t="s">
        <v>13</v>
      </c>
      <c r="B68" s="23"/>
      <c r="C68" s="23"/>
      <c r="D68" s="23"/>
    </row>
    <row r="69" spans="1:4" ht="12.75">
      <c r="A69" s="23"/>
      <c r="B69" s="23"/>
      <c r="C69" s="23"/>
      <c r="D69" s="23"/>
    </row>
    <row r="70" spans="1:4" ht="12.75">
      <c r="A70" s="23"/>
      <c r="B70" s="23"/>
      <c r="C70" s="23"/>
      <c r="D70" s="23"/>
    </row>
    <row r="71" spans="1:4" ht="12.75">
      <c r="A71" s="23"/>
      <c r="B71" s="23"/>
      <c r="C71" s="23"/>
      <c r="D71" s="23"/>
    </row>
    <row r="82" spans="6:12" ht="12.75">
      <c r="F82" s="24" t="s">
        <v>10</v>
      </c>
      <c r="G82" s="24"/>
      <c r="H82" s="24"/>
      <c r="I82" s="24"/>
      <c r="J82" s="24"/>
      <c r="K82" s="24"/>
      <c r="L82" s="24"/>
    </row>
    <row r="83" spans="6:12" ht="12.75">
      <c r="F83" s="24"/>
      <c r="G83" s="24"/>
      <c r="H83" s="24"/>
      <c r="I83" s="24"/>
      <c r="J83" s="24"/>
      <c r="K83" s="24"/>
      <c r="L83" s="24"/>
    </row>
    <row r="84" spans="1:12" ht="12.75">
      <c r="A84" s="21"/>
      <c r="B84" s="22"/>
      <c r="C84" s="22"/>
      <c r="D84" s="22"/>
      <c r="E84" s="22"/>
      <c r="F84" s="22"/>
      <c r="G84" s="22"/>
      <c r="H84" s="22"/>
      <c r="I84" s="22"/>
      <c r="J84" s="22"/>
      <c r="K84" s="22"/>
      <c r="L84" s="22"/>
    </row>
    <row r="85" spans="1:12" ht="12.75">
      <c r="A85" s="25" t="s">
        <v>14</v>
      </c>
      <c r="B85" s="25"/>
      <c r="C85" s="25"/>
      <c r="D85" s="25"/>
      <c r="E85" s="25"/>
      <c r="F85" s="25"/>
      <c r="G85" s="25"/>
      <c r="H85" s="25"/>
      <c r="I85" s="25"/>
      <c r="J85" s="25"/>
      <c r="K85" s="25"/>
      <c r="L85" s="25"/>
    </row>
    <row r="86" spans="1:12" ht="12.75">
      <c r="A86" s="25"/>
      <c r="B86" s="25"/>
      <c r="C86" s="25"/>
      <c r="D86" s="25"/>
      <c r="E86" s="25"/>
      <c r="F86" s="25"/>
      <c r="G86" s="25"/>
      <c r="H86" s="25"/>
      <c r="I86" s="25"/>
      <c r="J86" s="25"/>
      <c r="K86" s="25"/>
      <c r="L86" s="25"/>
    </row>
    <row r="87" spans="1:12" ht="12.75">
      <c r="A87" s="25"/>
      <c r="B87" s="25"/>
      <c r="C87" s="25"/>
      <c r="D87" s="25"/>
      <c r="E87" s="25"/>
      <c r="F87" s="25"/>
      <c r="G87" s="25"/>
      <c r="H87" s="25"/>
      <c r="I87" s="25"/>
      <c r="J87" s="25"/>
      <c r="K87" s="25"/>
      <c r="L87" s="25"/>
    </row>
  </sheetData>
  <sheetProtection/>
  <mergeCells count="9">
    <mergeCell ref="A68:D71"/>
    <mergeCell ref="F82:L83"/>
    <mergeCell ref="A85:L87"/>
    <mergeCell ref="A1:L1"/>
    <mergeCell ref="A3:D3"/>
    <mergeCell ref="F3:L3"/>
    <mergeCell ref="B5:C5"/>
    <mergeCell ref="A54:D62"/>
    <mergeCell ref="A63:D67"/>
  </mergeCells>
  <conditionalFormatting sqref="A6:D49">
    <cfRule type="cellIs" priority="77" dxfId="10" operator="equal" stopIfTrue="1">
      <formula>"Australia"</formula>
    </cfRule>
    <cfRule type="cellIs" priority="78" dxfId="10" operator="equal" stopIfTrue="1">
      <formula>"France"</formula>
    </cfRule>
  </conditionalFormatting>
  <conditionalFormatting sqref="A6:A49">
    <cfRule type="cellIs" priority="75" dxfId="10" operator="equal" stopIfTrue="1">
      <formula>"Bermuda"</formula>
    </cfRule>
    <cfRule type="cellIs" priority="76" dxfId="10" operator="equal">
      <formula>"Chile"</formula>
    </cfRule>
  </conditionalFormatting>
  <conditionalFormatting sqref="A6:A49">
    <cfRule type="cellIs" priority="5" dxfId="10" operator="equal" stopIfTrue="1">
      <formula>"Guadeloupe"</formula>
    </cfRule>
    <cfRule type="cellIs" priority="6" dxfId="10" operator="equal" stopIfTrue="1">
      <formula>"French Guiana"</formula>
    </cfRule>
    <cfRule type="cellIs" priority="7" dxfId="10" operator="equal" stopIfTrue="1">
      <formula>"Virgin Islands, British"</formula>
    </cfRule>
    <cfRule type="cellIs" priority="8" dxfId="10" operator="equal" stopIfTrue="1">
      <formula>"Virgin Islands (U.S.)"</formula>
    </cfRule>
    <cfRule type="cellIs" priority="9" dxfId="10" operator="equal" stopIfTrue="1">
      <formula>"United States"</formula>
    </cfRule>
    <cfRule type="cellIs" priority="10" dxfId="10" operator="equal" stopIfTrue="1">
      <formula>"United Kingdom"</formula>
    </cfRule>
    <cfRule type="cellIs" priority="11" dxfId="10" operator="equal" stopIfTrue="1">
      <formula>"United Arab Emirates"</formula>
    </cfRule>
    <cfRule type="cellIs" priority="12" dxfId="10" operator="equal" stopIfTrue="1">
      <formula>"Trinidad and Tobago"</formula>
    </cfRule>
    <cfRule type="cellIs" priority="13" dxfId="10" operator="equal" stopIfTrue="1">
      <formula>"Switzerland"</formula>
    </cfRule>
    <cfRule type="cellIs" priority="14" dxfId="10" operator="equal" stopIfTrue="1">
      <formula>"Sweden"</formula>
    </cfRule>
    <cfRule type="cellIs" priority="15" dxfId="10" operator="equal" stopIfTrue="1">
      <formula>"Spain"</formula>
    </cfRule>
    <cfRule type="cellIs" priority="16" dxfId="10" operator="equal" stopIfTrue="1">
      <formula>"Slovenia"</formula>
    </cfRule>
    <cfRule type="cellIs" priority="17" dxfId="10" operator="equal" stopIfTrue="1">
      <formula>"Slovak Republic"</formula>
    </cfRule>
    <cfRule type="cellIs" priority="18" dxfId="10" operator="equal" stopIfTrue="1">
      <formula>"Singapore"</formula>
    </cfRule>
    <cfRule type="cellIs" priority="19" dxfId="10" operator="equal" stopIfTrue="1">
      <formula>"Saudi Arabia"</formula>
    </cfRule>
    <cfRule type="cellIs" priority="20" dxfId="10" operator="equal" stopIfTrue="1">
      <formula>"San Marino"</formula>
    </cfRule>
    <cfRule type="cellIs" priority="21" dxfId="10" operator="equal" stopIfTrue="1">
      <formula>"Qatar"</formula>
    </cfRule>
    <cfRule type="cellIs" priority="22" dxfId="10" operator="equal" stopIfTrue="1">
      <formula>"Puerto Rico"</formula>
    </cfRule>
    <cfRule type="cellIs" priority="23" dxfId="10" operator="equal" stopIfTrue="1">
      <formula>"Portugal"</formula>
    </cfRule>
    <cfRule type="cellIs" priority="24" dxfId="10" operator="equal" stopIfTrue="1">
      <formula>"Oman"</formula>
    </cfRule>
    <cfRule type="cellIs" priority="25" dxfId="10" operator="equal" stopIfTrue="1">
      <formula>"Norway"</formula>
    </cfRule>
    <cfRule type="cellIs" priority="26" dxfId="10" operator="equal" stopIfTrue="1">
      <formula>"Northern Mariana Islands"</formula>
    </cfRule>
    <cfRule type="cellIs" priority="27" dxfId="10" operator="equal" stopIfTrue="1">
      <formula>"New Zealand"</formula>
    </cfRule>
    <cfRule type="cellIs" priority="28" dxfId="10" operator="equal" stopIfTrue="1">
      <formula>"New CAledonia"</formula>
    </cfRule>
    <cfRule type="cellIs" priority="29" dxfId="10" operator="equal" stopIfTrue="1">
      <formula>"Netherlands Antilles"</formula>
    </cfRule>
    <cfRule type="cellIs" priority="30" dxfId="10" operator="equal" stopIfTrue="1">
      <formula>"Netherlands"</formula>
    </cfRule>
    <cfRule type="cellIs" priority="31" dxfId="10" operator="equal" stopIfTrue="1">
      <formula>"Monaco"</formula>
    </cfRule>
    <cfRule type="cellIs" priority="32" dxfId="10" operator="equal" stopIfTrue="1">
      <formula>"Malta"</formula>
    </cfRule>
    <cfRule type="cellIs" priority="33" dxfId="10" operator="equal" stopIfTrue="1">
      <formula>"Macao SAR, China"</formula>
    </cfRule>
    <cfRule type="cellIs" priority="34" dxfId="10" operator="equal" stopIfTrue="1">
      <formula>"Luxembourg"</formula>
    </cfRule>
    <cfRule type="cellIs" priority="35" dxfId="10" operator="equal" stopIfTrue="1">
      <formula>"Liechtenstein"</formula>
    </cfRule>
    <cfRule type="cellIs" priority="36" dxfId="10" operator="equal" stopIfTrue="1">
      <formula>"Kuwait"</formula>
    </cfRule>
    <cfRule type="cellIs" priority="37" dxfId="10" operator="equal" stopIfTrue="1">
      <formula>"Korea, Republic of"</formula>
    </cfRule>
    <cfRule type="cellIs" priority="38" dxfId="10" operator="equal" stopIfTrue="1">
      <formula>"Japan"</formula>
    </cfRule>
    <cfRule type="cellIs" priority="39" dxfId="10" operator="equal" stopIfTrue="1">
      <formula>"Italy"</formula>
    </cfRule>
    <cfRule type="cellIs" priority="40" dxfId="10" operator="equal" stopIfTrue="1">
      <formula>"Israel"</formula>
    </cfRule>
    <cfRule type="cellIs" priority="41" dxfId="10" operator="equal" stopIfTrue="1">
      <formula>"Isle of Man"</formula>
    </cfRule>
    <cfRule type="cellIs" priority="42" dxfId="10" operator="equal" stopIfTrue="1">
      <formula>"Ireland"</formula>
    </cfRule>
    <cfRule type="cellIs" priority="43" dxfId="10" operator="equal" stopIfTrue="1">
      <formula>"Iceland"</formula>
    </cfRule>
    <cfRule type="cellIs" priority="44" dxfId="10" operator="equal" stopIfTrue="1">
      <formula>"Hungary"</formula>
    </cfRule>
    <cfRule type="cellIs" priority="45" dxfId="10" operator="equal" stopIfTrue="1">
      <formula>"Hong Kong"</formula>
    </cfRule>
    <cfRule type="cellIs" priority="46" dxfId="10" operator="equal" stopIfTrue="1">
      <formula>"China"</formula>
    </cfRule>
    <cfRule type="cellIs" priority="47" dxfId="10" operator="equal" stopIfTrue="1">
      <formula>"Guam"</formula>
    </cfRule>
    <cfRule type="cellIs" priority="48" dxfId="10" operator="equal" stopIfTrue="1">
      <formula>"Greenland"</formula>
    </cfRule>
    <cfRule type="cellIs" priority="49" dxfId="10" operator="equal" stopIfTrue="1">
      <formula>"Greece"</formula>
    </cfRule>
    <cfRule type="cellIs" priority="50" dxfId="10" operator="equal" stopIfTrue="1">
      <formula>"Germany"</formula>
    </cfRule>
    <cfRule type="cellIs" priority="51" dxfId="10" operator="equal" stopIfTrue="1">
      <formula>"French Polynesia"</formula>
    </cfRule>
    <cfRule type="cellIs" priority="52" dxfId="10" operator="equal" stopIfTrue="1">
      <formula>"France"</formula>
    </cfRule>
    <cfRule type="cellIs" priority="53" dxfId="10" operator="equal" stopIfTrue="1">
      <formula>"Finland"</formula>
    </cfRule>
    <cfRule type="cellIs" priority="54" dxfId="10" operator="equal" stopIfTrue="1">
      <formula>"Faeroe Islands"</formula>
    </cfRule>
    <cfRule type="cellIs" priority="55" dxfId="10" operator="equal" stopIfTrue="1">
      <formula>"Estoria"</formula>
    </cfRule>
    <cfRule type="cellIs" priority="56" dxfId="10" operator="equal" stopIfTrue="1">
      <formula>"Equatorial Guinea"</formula>
    </cfRule>
    <cfRule type="cellIs" priority="57" dxfId="10" operator="equal" stopIfTrue="1">
      <formula>"Denmark"</formula>
    </cfRule>
    <cfRule type="cellIs" priority="58" dxfId="10" operator="equal" stopIfTrue="1">
      <formula>"czech republic"</formula>
    </cfRule>
    <cfRule type="cellIs" priority="59" dxfId="10" operator="equal" stopIfTrue="1">
      <formula>"Cyprus"</formula>
    </cfRule>
    <cfRule type="cellIs" priority="60" dxfId="10" operator="equal" stopIfTrue="1">
      <formula>"croatia"</formula>
    </cfRule>
    <cfRule type="cellIs" priority="61" dxfId="10" operator="equal" stopIfTrue="1">
      <formula>"Channel Islands"</formula>
    </cfRule>
    <cfRule type="cellIs" priority="62" dxfId="10" operator="equal" stopIfTrue="1">
      <formula>"Cayman islands"</formula>
    </cfRule>
    <cfRule type="cellIs" priority="63" dxfId="10" operator="equal" stopIfTrue="1">
      <formula>"Canada"</formula>
    </cfRule>
    <cfRule type="cellIs" priority="64" dxfId="10" operator="equal" stopIfTrue="1">
      <formula>"Brunei Darussalam"</formula>
    </cfRule>
    <cfRule type="cellIs" priority="65" dxfId="10" operator="equal" stopIfTrue="1">
      <formula>"Bermuda"</formula>
    </cfRule>
    <cfRule type="cellIs" priority="66" dxfId="10" operator="equal" stopIfTrue="1">
      <formula>"Belgium"</formula>
    </cfRule>
    <cfRule type="cellIs" priority="67" dxfId="10" operator="equal" stopIfTrue="1">
      <formula>"Barbados"</formula>
    </cfRule>
    <cfRule type="cellIs" priority="68" dxfId="10" operator="equal" stopIfTrue="1">
      <formula>"Austria"</formula>
    </cfRule>
    <cfRule type="cellIs" priority="69" dxfId="10" operator="equal" stopIfTrue="1">
      <formula>"Andorra"</formula>
    </cfRule>
    <cfRule type="cellIs" priority="71" dxfId="10" operator="equal" stopIfTrue="1">
      <formula>"Aruba"</formula>
    </cfRule>
    <cfRule type="cellIs" priority="72" dxfId="10" operator="equal" stopIfTrue="1">
      <formula>"Australia"</formula>
    </cfRule>
    <cfRule type="cellIs" priority="73" dxfId="10" operator="equal" stopIfTrue="1">
      <formula>"Bahamas"</formula>
    </cfRule>
    <cfRule type="cellIs" priority="74" dxfId="10" operator="equal" stopIfTrue="1">
      <formula>"Bahrain"</formula>
    </cfRule>
  </conditionalFormatting>
  <conditionalFormatting sqref="A1:IV65536">
    <cfRule type="cellIs" priority="1" dxfId="10" operator="equal" stopIfTrue="1">
      <formula>"Turks and Caicos Islands"</formula>
    </cfRule>
    <cfRule type="cellIs" priority="2" dxfId="10" operator="equal" stopIfTrue="1">
      <formula>"Gibraltar"</formula>
    </cfRule>
    <cfRule type="cellIs" priority="3" dxfId="10" operator="equal" stopIfTrue="1">
      <formula>"Latvia"</formula>
    </cfRule>
    <cfRule type="cellIs" priority="4" dxfId="10" operator="equal" stopIfTrue="1">
      <formula>"Poland"</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2011-07-21T21:24:39Z</dcterms:modified>
  <cp:category/>
  <cp:version/>
  <cp:contentType/>
  <cp:contentStatus/>
</cp:coreProperties>
</file>