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Apricots" sheetId="1" r:id="rId1"/>
  </sheets>
  <externalReferences>
    <externalReference r:id="rId4"/>
  </externalReferences>
  <definedNames>
    <definedName name="Apricots">'Apricots'!$A$1:$E$11</definedName>
    <definedName name="Export_Quantity">#REF!</definedName>
    <definedName name="Export_Value">#REF!</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<sst xmlns="http://schemas.openxmlformats.org/spreadsheetml/2006/main" count="17" uniqueCount="17">
  <si>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</si>
  <si>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</si>
  <si>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</si>
  <si>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</si>
  <si>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</si>
  <si>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</si>
  <si>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</si>
  <si>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</si>
  <si>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</si>
  <si>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</si>
  <si>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Countries eligible to export this commodity to the United States according to APHIS regulations as of June 2010. See Documentation for more information. Countries in bold are high-income nations, all others are middle- and low-income nations according to the 2010 country classification developed by World Bank.</t>
  </si>
  <si>
    <t>* Only certain region(s) within this country is (are) eligible to export this commodity to the United States or is (are) regulated differently than the rest of the country according to APHIS regulation as of June 2010. See Documentation for more information.</t>
  </si>
  <si>
    <t>1/ Black bars indicate countries eligible to export this commodity to the United States according to APHIS regulations.</t>
  </si>
  <si>
    <t>Apricots:  U.S. import-eligible countries; world production and exports</t>
  </si>
  <si>
    <t>Total production, exports and export value (2008) for countries eligible to ship apricots to the United States</t>
  </si>
  <si>
    <t>Top world producers and exporters of apricots (2008) 1/</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</si>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</sst>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0"/>
      <name val="Arial"/>
      <family val="2"/>
    </font>
    <font>
      <sz val="10"/>
      <name val="Arial"/>
      <family val="2"/>
    </font>
    <font>
      <i/>
      <sz val="10"/>
      <name val="Arial"/>
      <family val="2"/>
    </font>
    <font>
      <b/>
      <sz val="9"/>
      <name val="Arial"/>
      <family val="2"/>
    </font>
    <font>
      <sz val="10"/>
      <color indexed="9"/>
      <name val="Arial"/>
      <family val="2"/>
    </font>
    <font>
      <b/>
      <sz val="12"/>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6" fillId="0" borderId="10" xfId="0" applyFont="1" applyFill="1" applyBorder="1" applyAlignment="1">
      <alignment horizontal="left"/>
    </xf>
    <xf numFmtId="0" fontId="6" fillId="0" borderId="11" xfId="0" applyFont="1" applyFill="1" applyBorder="1" applyAlignment="1">
      <alignment horizontal="center" wrapText="1"/>
    </xf>
    <xf numFmtId="0" fontId="6" fillId="0" borderId="11" xfId="0" applyFont="1" applyFill="1" applyBorder="1" applyAlignment="1">
      <alignment horizontal="center"/>
    </xf>
    <xf numFmtId="0" fontId="6" fillId="0" borderId="12" xfId="0" applyFont="1" applyFill="1" applyBorder="1" applyAlignment="1">
      <alignment horizontal="left"/>
    </xf>
    <xf numFmtId="0" fontId="8"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9" fillId="33" borderId="13" xfId="0" applyFont="1" applyFill="1" applyBorder="1" applyAlignment="1">
      <alignment horizontal="right" vertical="center"/>
    </xf>
    <xf numFmtId="43" fontId="7" fillId="34" borderId="11" xfId="42" applyFont="1" applyFill="1" applyBorder="1" applyAlignment="1">
      <alignment/>
    </xf>
    <xf numFmtId="0" fontId="9" fillId="33" borderId="14" xfId="0" applyFont="1" applyFill="1" applyBorder="1" applyAlignment="1">
      <alignment horizontal="right" vertical="center"/>
    </xf>
    <xf numFmtId="43" fontId="7" fillId="0" borderId="11" xfId="42" applyFont="1" applyBorder="1" applyAlignment="1">
      <alignment/>
    </xf>
    <xf numFmtId="0" fontId="9" fillId="0" borderId="15" xfId="0" applyFont="1" applyFill="1" applyBorder="1" applyAlignment="1">
      <alignment horizontal="right"/>
    </xf>
    <xf numFmtId="0" fontId="9" fillId="0" borderId="0" xfId="0" applyFont="1" applyFill="1" applyAlignment="1">
      <alignment horizontal="right"/>
    </xf>
    <xf numFmtId="2" fontId="10" fillId="0" borderId="0" xfId="0" applyNumberFormat="1" applyFont="1" applyBorder="1" applyAlignment="1">
      <alignment/>
    </xf>
    <xf numFmtId="0" fontId="7" fillId="0" borderId="0" xfId="0" applyFont="1" applyAlignment="1">
      <alignment/>
    </xf>
    <xf numFmtId="0" fontId="11" fillId="0" borderId="0" xfId="0" applyFont="1" applyAlignment="1">
      <alignment horizontal="left" wrapText="1"/>
    </xf>
    <xf numFmtId="0" fontId="11" fillId="0" borderId="0" xfId="0" applyFont="1" applyAlignment="1">
      <alignment horizontal="lef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43" fontId="7" fillId="35" borderId="11" xfId="42" applyNumberFormat="1" applyFont="1" applyFill="1" applyBorder="1" applyAlignment="1">
      <alignment/>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11" fillId="0" borderId="0" xfId="0" applyFont="1" applyFill="1" applyAlignment="1">
      <alignment horizontal="left" wrapText="1"/>
    </xf>
    <xf numFmtId="0" fontId="6" fillId="0" borderId="0" xfId="0" applyFont="1" applyAlignment="1">
      <alignment horizontal="left" wrapText="1" shrinkToFit="1"/>
    </xf>
    <xf numFmtId="0" fontId="7" fillId="0" borderId="0" xfId="0" applyFont="1" applyAlignment="1">
      <alignment horizontal="left" wrapText="1" shrinkToFit="1"/>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13" xfId="0" applyFont="1" applyFill="1" applyBorder="1" applyAlignment="1">
      <alignment horizontal="center" wrapText="1"/>
    </xf>
    <xf numFmtId="0" fontId="8"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Apricot production</a:t>
            </a:r>
          </a:p>
        </c:rich>
      </c:tx>
      <c:layout>
        <c:manualLayout>
          <c:xMode val="factor"/>
          <c:yMode val="factor"/>
          <c:x val="0.0115"/>
          <c:y val="-0.0025"/>
        </c:manualLayout>
      </c:layout>
      <c:spPr>
        <a:noFill/>
        <a:ln w="3175">
          <a:noFill/>
        </a:ln>
      </c:spPr>
    </c:title>
    <c:plotArea>
      <c:layout>
        <c:manualLayout>
          <c:xMode val="edge"/>
          <c:yMode val="edge"/>
          <c:x val="0.01375"/>
          <c:y val="0.1055"/>
          <c:w val="0.9595"/>
          <c:h val="0.82675"/>
        </c:manualLayout>
      </c:layout>
      <c:barChart>
        <c:barDir val="bar"/>
        <c:grouping val="clustered"/>
        <c:varyColors val="0"/>
        <c:ser>
          <c:idx val="0"/>
          <c:order val="0"/>
          <c:tx>
            <c:v>Apricot Production</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8"/>
            <c:invertIfNegative val="0"/>
            <c:spPr>
              <a:solidFill>
                <a:srgbClr val="BFBFBF"/>
              </a:solidFill>
              <a:ln w="12700">
                <a:solidFill>
                  <a:srgbClr val="000000"/>
                </a:solidFill>
              </a:ln>
            </c:spPr>
          </c:dPt>
          <c:cat>
            <c:numLit>
              <c:ptCount val="1"/>
              <c:pt idx="0">
                <c:v>0</c:v>
              </c:pt>
            </c:numLit>
          </c:cat>
          <c:val>
            <c:numLit>
              <c:ptCount val="1"/>
              <c:pt idx="0">
                <c:v>0</c:v>
              </c:pt>
            </c:numLit>
          </c:val>
        </c:ser>
        <c:axId val="1295422"/>
        <c:axId val="11658799"/>
      </c:barChart>
      <c:catAx>
        <c:axId val="1295422"/>
        <c:scaling>
          <c:orientation val="minMax"/>
        </c:scaling>
        <c:axPos val="l"/>
        <c:delete val="0"/>
        <c:numFmt formatCode="General" sourceLinked="1"/>
        <c:majorTickMark val="out"/>
        <c:minorTickMark val="none"/>
        <c:tickLblPos val="nextTo"/>
        <c:spPr>
          <a:ln w="3175">
            <a:solidFill>
              <a:srgbClr val="000000"/>
            </a:solidFill>
          </a:ln>
        </c:spPr>
        <c:crossAx val="11658799"/>
        <c:crosses val="autoZero"/>
        <c:auto val="1"/>
        <c:lblOffset val="100"/>
        <c:tickLblSkip val="1"/>
        <c:noMultiLvlLbl val="0"/>
      </c:catAx>
      <c:valAx>
        <c:axId val="11658799"/>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075"/>
              <c:y val="0.01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95422"/>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Apricot exports</a:t>
            </a:r>
          </a:p>
        </c:rich>
      </c:tx>
      <c:layout>
        <c:manualLayout>
          <c:xMode val="factor"/>
          <c:yMode val="factor"/>
          <c:x val="0.00925"/>
          <c:y val="-0.0025"/>
        </c:manualLayout>
      </c:layout>
      <c:spPr>
        <a:noFill/>
        <a:ln w="3175">
          <a:noFill/>
        </a:ln>
      </c:spPr>
    </c:title>
    <c:plotArea>
      <c:layout>
        <c:manualLayout>
          <c:xMode val="edge"/>
          <c:yMode val="edge"/>
          <c:x val="0.016"/>
          <c:y val="0.13175"/>
          <c:w val="0.959"/>
          <c:h val="0.773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FFFF"/>
              </a:solidFill>
              <a:ln w="12700">
                <a:solidFill>
                  <a:srgbClr val="000000"/>
                </a:solidFill>
              </a:ln>
            </c:spPr>
          </c:dPt>
          <c:dPt>
            <c:idx val="4"/>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numLit>
              <c:ptCount val="1"/>
              <c:pt idx="0">
                <c:v>0</c:v>
              </c:pt>
            </c:numLit>
          </c:cat>
          <c:val>
            <c:numLit>
              <c:ptCount val="1"/>
              <c:pt idx="0">
                <c:v>0</c:v>
              </c:pt>
            </c:numLit>
          </c:val>
        </c:ser>
        <c:axId val="37820328"/>
        <c:axId val="4838633"/>
      </c:barChart>
      <c:catAx>
        <c:axId val="37820328"/>
        <c:scaling>
          <c:orientation val="minMax"/>
        </c:scaling>
        <c:axPos val="l"/>
        <c:delete val="0"/>
        <c:numFmt formatCode="General" sourceLinked="1"/>
        <c:majorTickMark val="out"/>
        <c:minorTickMark val="none"/>
        <c:tickLblPos val="nextTo"/>
        <c:spPr>
          <a:ln w="3175">
            <a:solidFill>
              <a:srgbClr val="000000"/>
            </a:solidFill>
          </a:ln>
        </c:spPr>
        <c:crossAx val="4838633"/>
        <c:crosses val="autoZero"/>
        <c:auto val="1"/>
        <c:lblOffset val="100"/>
        <c:tickLblSkip val="1"/>
        <c:noMultiLvlLbl val="0"/>
      </c:catAx>
      <c:valAx>
        <c:axId val="4838633"/>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820328"/>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Apricot export values</a:t>
            </a:r>
          </a:p>
        </c:rich>
      </c:tx>
      <c:layout>
        <c:manualLayout>
          <c:xMode val="factor"/>
          <c:yMode val="factor"/>
          <c:x val="0.009"/>
          <c:y val="-0.00275"/>
        </c:manualLayout>
      </c:layout>
      <c:spPr>
        <a:noFill/>
        <a:ln w="3175">
          <a:noFill/>
        </a:ln>
      </c:spPr>
    </c:title>
    <c:plotArea>
      <c:layout>
        <c:manualLayout>
          <c:xMode val="edge"/>
          <c:yMode val="edge"/>
          <c:x val="0.01575"/>
          <c:y val="0.132"/>
          <c:w val="0.95875"/>
          <c:h val="0.769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3"/>
            <c:invertIfNegative val="0"/>
            <c:spPr>
              <a:solidFill>
                <a:srgbClr val="FFFFFF"/>
              </a:solidFill>
              <a:ln w="12700">
                <a:solidFill>
                  <a:srgbClr val="000000"/>
                </a:solidFill>
              </a:ln>
            </c:spPr>
          </c:dPt>
          <c:dPt>
            <c:idx val="5"/>
            <c:invertIfNegative val="0"/>
            <c:spPr>
              <a:solidFill>
                <a:srgbClr val="BFBFBF"/>
              </a:solidFill>
              <a:ln w="12700">
                <a:solidFill>
                  <a:srgbClr val="000000"/>
                </a:solidFill>
              </a:ln>
            </c:spPr>
          </c:dPt>
          <c:cat>
            <c:numLit>
              <c:ptCount val="1"/>
              <c:pt idx="0">
                <c:v>0</c:v>
              </c:pt>
            </c:numLit>
          </c:cat>
          <c:val>
            <c:numLit>
              <c:ptCount val="1"/>
              <c:pt idx="0">
                <c:v>0</c:v>
              </c:pt>
            </c:numLit>
          </c:val>
        </c:ser>
        <c:axId val="43547698"/>
        <c:axId val="56384963"/>
      </c:barChart>
      <c:catAx>
        <c:axId val="43547698"/>
        <c:scaling>
          <c:orientation val="minMax"/>
        </c:scaling>
        <c:axPos val="l"/>
        <c:delete val="0"/>
        <c:numFmt formatCode="General" sourceLinked="1"/>
        <c:majorTickMark val="out"/>
        <c:minorTickMark val="none"/>
        <c:tickLblPos val="nextTo"/>
        <c:spPr>
          <a:ln w="3175">
            <a:solidFill>
              <a:srgbClr val="000000"/>
            </a:solidFill>
          </a:ln>
        </c:spPr>
        <c:crossAx val="56384963"/>
        <c:crosses val="autoZero"/>
        <c:auto val="1"/>
        <c:lblOffset val="100"/>
        <c:tickLblSkip val="1"/>
        <c:noMultiLvlLbl val="0"/>
      </c:catAx>
      <c:valAx>
        <c:axId val="56384963"/>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25"/>
              <c:y val="0.018"/>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3547698"/>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314325</xdr:rowOff>
    </xdr:from>
    <xdr:to>
      <xdr:col>12</xdr:col>
      <xdr:colOff>0</xdr:colOff>
      <xdr:row>26</xdr:row>
      <xdr:rowOff>123825</xdr:rowOff>
    </xdr:to>
    <xdr:graphicFrame>
      <xdr:nvGraphicFramePr>
        <xdr:cNvPr id="1" name="Chart 1"/>
        <xdr:cNvGraphicFramePr/>
      </xdr:nvGraphicFramePr>
      <xdr:xfrm>
        <a:off x="4972050" y="714375"/>
        <a:ext cx="4257675" cy="3857625"/>
      </xdr:xfrm>
      <a:graphic>
        <a:graphicData uri="http://schemas.openxmlformats.org/drawingml/2006/chart">
          <c:chart xmlns:c="http://schemas.openxmlformats.org/drawingml/2006/chart" r:id="rId1"/>
        </a:graphicData>
      </a:graphic>
    </xdr:graphicFrame>
    <xdr:clientData/>
  </xdr:twoCellAnchor>
  <xdr:twoCellAnchor>
    <xdr:from>
      <xdr:col>5</xdr:col>
      <xdr:colOff>28575</xdr:colOff>
      <xdr:row>28</xdr:row>
      <xdr:rowOff>38100</xdr:rowOff>
    </xdr:from>
    <xdr:to>
      <xdr:col>12</xdr:col>
      <xdr:colOff>19050</xdr:colOff>
      <xdr:row>52</xdr:row>
      <xdr:rowOff>9525</xdr:rowOff>
    </xdr:to>
    <xdr:graphicFrame>
      <xdr:nvGraphicFramePr>
        <xdr:cNvPr id="2" name="Chart 2"/>
        <xdr:cNvGraphicFramePr/>
      </xdr:nvGraphicFramePr>
      <xdr:xfrm>
        <a:off x="4991100" y="4810125"/>
        <a:ext cx="4257675" cy="3857625"/>
      </xdr:xfrm>
      <a:graphic>
        <a:graphicData uri="http://schemas.openxmlformats.org/drawingml/2006/chart">
          <c:chart xmlns:c="http://schemas.openxmlformats.org/drawingml/2006/chart" r:id="rId2"/>
        </a:graphicData>
      </a:graphic>
    </xdr:graphicFrame>
    <xdr:clientData/>
  </xdr:twoCellAnchor>
  <xdr:twoCellAnchor>
    <xdr:from>
      <xdr:col>4</xdr:col>
      <xdr:colOff>171450</xdr:colOff>
      <xdr:row>53</xdr:row>
      <xdr:rowOff>47625</xdr:rowOff>
    </xdr:from>
    <xdr:to>
      <xdr:col>12</xdr:col>
      <xdr:colOff>0</xdr:colOff>
      <xdr:row>76</xdr:row>
      <xdr:rowOff>0</xdr:rowOff>
    </xdr:to>
    <xdr:graphicFrame>
      <xdr:nvGraphicFramePr>
        <xdr:cNvPr id="3" name="Chart 3"/>
        <xdr:cNvGraphicFramePr/>
      </xdr:nvGraphicFramePr>
      <xdr:xfrm>
        <a:off x="4953000" y="8867775"/>
        <a:ext cx="4276725" cy="36766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Aprico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icots"/>
      <sheetName val="Production_Quantity"/>
      <sheetName val="Export_Quantity"/>
      <sheetName val="Export_Value"/>
    </sheetNames>
    <sheetDataSet>
      <sheetData sheetId="0">
        <row r="2">
          <cell r="A2" t="str">
            <v>Argentina</v>
          </cell>
          <cell r="B2">
            <v>24.997</v>
          </cell>
          <cell r="C2">
            <v>0.277</v>
          </cell>
          <cell r="D2">
            <v>378</v>
          </cell>
        </row>
        <row r="3">
          <cell r="A3" t="str">
            <v>Belgium</v>
          </cell>
          <cell r="B3" t="str">
            <v>nd</v>
          </cell>
          <cell r="C3">
            <v>0.951</v>
          </cell>
          <cell r="D3">
            <v>3454</v>
          </cell>
        </row>
        <row r="4">
          <cell r="A4" t="str">
            <v>Canada</v>
          </cell>
          <cell r="B4">
            <v>0.913</v>
          </cell>
          <cell r="C4">
            <v>0.005</v>
          </cell>
          <cell r="D4">
            <v>9</v>
          </cell>
        </row>
        <row r="5">
          <cell r="A5" t="str">
            <v>Chile</v>
          </cell>
          <cell r="B5">
            <v>17.645</v>
          </cell>
          <cell r="C5">
            <v>3.09</v>
          </cell>
          <cell r="D5">
            <v>4290</v>
          </cell>
        </row>
        <row r="6">
          <cell r="A6" t="str">
            <v>Haiti</v>
          </cell>
          <cell r="B6" t="str">
            <v>nd</v>
          </cell>
          <cell r="C6" t="str">
            <v>nd</v>
          </cell>
          <cell r="D6" t="str">
            <v>nd</v>
          </cell>
        </row>
        <row r="7">
          <cell r="A7" t="str">
            <v>Israel</v>
          </cell>
          <cell r="B7">
            <v>7.677</v>
          </cell>
          <cell r="C7">
            <v>0.366</v>
          </cell>
          <cell r="D7">
            <v>737</v>
          </cell>
        </row>
        <row r="8">
          <cell r="A8" t="str">
            <v>Mexico</v>
          </cell>
          <cell r="B8">
            <v>1.257</v>
          </cell>
          <cell r="C8" t="str">
            <v>nd</v>
          </cell>
          <cell r="D8" t="str">
            <v>nd</v>
          </cell>
        </row>
        <row r="9">
          <cell r="A9" t="str">
            <v>Morocco</v>
          </cell>
          <cell r="B9">
            <v>122.798</v>
          </cell>
          <cell r="C9">
            <v>0.109</v>
          </cell>
          <cell r="D9">
            <v>158</v>
          </cell>
        </row>
        <row r="10">
          <cell r="A10" t="str">
            <v>New Zealand</v>
          </cell>
          <cell r="B10">
            <v>3.2</v>
          </cell>
          <cell r="C10">
            <v>0.941</v>
          </cell>
          <cell r="D10">
            <v>3538</v>
          </cell>
        </row>
        <row r="11">
          <cell r="A11" t="str">
            <v>Zimbabwe</v>
          </cell>
          <cell r="B11">
            <v>0.04</v>
          </cell>
          <cell r="C11">
            <v>0.02</v>
          </cell>
          <cell r="D11">
            <v>35</v>
          </cell>
        </row>
      </sheetData>
      <sheetData sheetId="1">
        <row r="2">
          <cell r="A2" t="str">
            <v>Japan</v>
          </cell>
          <cell r="B2">
            <v>115200</v>
          </cell>
        </row>
        <row r="3">
          <cell r="A3" t="str">
            <v>Ukraine</v>
          </cell>
          <cell r="B3">
            <v>115800</v>
          </cell>
        </row>
        <row r="4">
          <cell r="A4" t="str">
            <v>Morocco</v>
          </cell>
          <cell r="B4">
            <v>122798</v>
          </cell>
        </row>
        <row r="5">
          <cell r="A5" t="str">
            <v>France</v>
          </cell>
          <cell r="B5">
            <v>190382</v>
          </cell>
        </row>
        <row r="6">
          <cell r="A6" t="str">
            <v>Pakistan</v>
          </cell>
          <cell r="B6">
            <v>193936</v>
          </cell>
        </row>
        <row r="7">
          <cell r="A7" t="str">
            <v>Algeria</v>
          </cell>
          <cell r="B7">
            <v>202806</v>
          </cell>
        </row>
        <row r="8">
          <cell r="A8" t="str">
            <v>Italy</v>
          </cell>
          <cell r="B8">
            <v>233600</v>
          </cell>
        </row>
        <row r="9">
          <cell r="A9" t="str">
            <v>Uzbekistan</v>
          </cell>
          <cell r="B9">
            <v>290000</v>
          </cell>
        </row>
        <row r="10">
          <cell r="A10" t="str">
            <v>Iran (Islamic Republic of)</v>
          </cell>
          <cell r="B10">
            <v>397749</v>
          </cell>
        </row>
        <row r="11">
          <cell r="A11" t="str">
            <v>Turkey</v>
          </cell>
          <cell r="B11">
            <v>695364</v>
          </cell>
        </row>
        <row r="13">
          <cell r="B13">
            <v>100000</v>
          </cell>
        </row>
        <row r="14">
          <cell r="B14">
            <v>98913</v>
          </cell>
        </row>
        <row r="15">
          <cell r="B15">
            <v>97100</v>
          </cell>
        </row>
        <row r="16">
          <cell r="B16">
            <v>89890</v>
          </cell>
        </row>
        <row r="17">
          <cell r="B17">
            <v>77000</v>
          </cell>
        </row>
        <row r="18">
          <cell r="B18">
            <v>61980</v>
          </cell>
        </row>
        <row r="19">
          <cell r="B19">
            <v>53000</v>
          </cell>
        </row>
        <row r="20">
          <cell r="B20">
            <v>46895</v>
          </cell>
        </row>
        <row r="21">
          <cell r="B21">
            <v>46269</v>
          </cell>
        </row>
        <row r="22">
          <cell r="B22">
            <v>35251</v>
          </cell>
        </row>
        <row r="23">
          <cell r="B23">
            <v>33500</v>
          </cell>
        </row>
        <row r="24">
          <cell r="B24">
            <v>33457</v>
          </cell>
        </row>
        <row r="25">
          <cell r="B25">
            <v>32499</v>
          </cell>
        </row>
        <row r="26">
          <cell r="B26">
            <v>31157</v>
          </cell>
        </row>
        <row r="27">
          <cell r="B27">
            <v>30000</v>
          </cell>
        </row>
        <row r="28">
          <cell r="B28">
            <v>27000</v>
          </cell>
        </row>
        <row r="29">
          <cell r="B29">
            <v>24997</v>
          </cell>
        </row>
        <row r="30">
          <cell r="B30">
            <v>24410</v>
          </cell>
        </row>
        <row r="31">
          <cell r="B31">
            <v>20400</v>
          </cell>
        </row>
        <row r="32">
          <cell r="B32">
            <v>20181</v>
          </cell>
        </row>
        <row r="33">
          <cell r="B33">
            <v>18433</v>
          </cell>
        </row>
        <row r="34">
          <cell r="B34">
            <v>18339</v>
          </cell>
        </row>
        <row r="35">
          <cell r="B35">
            <v>18000</v>
          </cell>
        </row>
        <row r="36">
          <cell r="B36">
            <v>17645</v>
          </cell>
        </row>
        <row r="37">
          <cell r="B37">
            <v>15862</v>
          </cell>
        </row>
        <row r="38">
          <cell r="B38">
            <v>13673</v>
          </cell>
        </row>
        <row r="39">
          <cell r="B39">
            <v>9450</v>
          </cell>
        </row>
        <row r="40">
          <cell r="B40">
            <v>7677</v>
          </cell>
        </row>
        <row r="41">
          <cell r="B41">
            <v>7568</v>
          </cell>
        </row>
        <row r="42">
          <cell r="B42">
            <v>7000</v>
          </cell>
        </row>
        <row r="43">
          <cell r="B43">
            <v>7000</v>
          </cell>
        </row>
        <row r="44">
          <cell r="B44">
            <v>6037</v>
          </cell>
        </row>
        <row r="45">
          <cell r="B45">
            <v>5244</v>
          </cell>
        </row>
        <row r="46">
          <cell r="B46">
            <v>5034</v>
          </cell>
        </row>
        <row r="47">
          <cell r="B47">
            <v>4950</v>
          </cell>
        </row>
        <row r="48">
          <cell r="B48">
            <v>3850</v>
          </cell>
        </row>
        <row r="49">
          <cell r="B49">
            <v>3200</v>
          </cell>
        </row>
        <row r="50">
          <cell r="B50">
            <v>2950</v>
          </cell>
        </row>
        <row r="51">
          <cell r="B51">
            <v>1820</v>
          </cell>
        </row>
        <row r="52">
          <cell r="B52">
            <v>1691</v>
          </cell>
        </row>
        <row r="53">
          <cell r="B53">
            <v>1583</v>
          </cell>
        </row>
        <row r="54">
          <cell r="B54">
            <v>1414</v>
          </cell>
        </row>
        <row r="55">
          <cell r="B55">
            <v>1257</v>
          </cell>
        </row>
        <row r="56">
          <cell r="B56">
            <v>1086</v>
          </cell>
        </row>
        <row r="57">
          <cell r="B57">
            <v>1077</v>
          </cell>
        </row>
        <row r="58">
          <cell r="B58">
            <v>913</v>
          </cell>
        </row>
        <row r="59">
          <cell r="B59">
            <v>725</v>
          </cell>
        </row>
        <row r="60">
          <cell r="B60">
            <v>671</v>
          </cell>
        </row>
        <row r="61">
          <cell r="B61">
            <v>616</v>
          </cell>
        </row>
        <row r="62">
          <cell r="B62">
            <v>432</v>
          </cell>
        </row>
        <row r="63">
          <cell r="B63">
            <v>400</v>
          </cell>
        </row>
        <row r="64">
          <cell r="B64">
            <v>350</v>
          </cell>
        </row>
        <row r="65">
          <cell r="B65">
            <v>211</v>
          </cell>
        </row>
        <row r="66">
          <cell r="B66">
            <v>200</v>
          </cell>
        </row>
        <row r="67">
          <cell r="B67">
            <v>71</v>
          </cell>
        </row>
        <row r="68">
          <cell r="B68">
            <v>40</v>
          </cell>
        </row>
        <row r="69">
          <cell r="B69">
            <v>35</v>
          </cell>
        </row>
        <row r="70">
          <cell r="B70">
            <v>25</v>
          </cell>
        </row>
        <row r="71">
          <cell r="B71">
            <v>20</v>
          </cell>
        </row>
        <row r="74">
          <cell r="B74">
            <v>991554</v>
          </cell>
        </row>
      </sheetData>
      <sheetData sheetId="2">
        <row r="2">
          <cell r="A2" t="str">
            <v>Austria</v>
          </cell>
          <cell r="B2">
            <v>6643</v>
          </cell>
        </row>
        <row r="3">
          <cell r="A3" t="str">
            <v>United States of America</v>
          </cell>
          <cell r="B3">
            <v>7827</v>
          </cell>
        </row>
        <row r="4">
          <cell r="A4" t="str">
            <v>Uzbekistan</v>
          </cell>
          <cell r="B4">
            <v>9781</v>
          </cell>
        </row>
        <row r="5">
          <cell r="A5" t="str">
            <v>Italy</v>
          </cell>
          <cell r="B5">
            <v>13258</v>
          </cell>
        </row>
        <row r="6">
          <cell r="A6" t="str">
            <v>Greece</v>
          </cell>
          <cell r="B6">
            <v>16465</v>
          </cell>
        </row>
        <row r="7">
          <cell r="A7" t="str">
            <v>Kyrgyzstan</v>
          </cell>
          <cell r="B7">
            <v>21709</v>
          </cell>
        </row>
        <row r="8">
          <cell r="A8" t="str">
            <v>Turkey</v>
          </cell>
          <cell r="B8">
            <v>22101</v>
          </cell>
        </row>
        <row r="9">
          <cell r="A9" t="str">
            <v>Afghanistan</v>
          </cell>
          <cell r="B9">
            <v>27296</v>
          </cell>
        </row>
        <row r="10">
          <cell r="A10" t="str">
            <v>France</v>
          </cell>
          <cell r="B10">
            <v>28140</v>
          </cell>
        </row>
        <row r="11">
          <cell r="A11" t="str">
            <v>Spain</v>
          </cell>
          <cell r="B11">
            <v>35776</v>
          </cell>
        </row>
        <row r="13">
          <cell r="B13">
            <v>5280</v>
          </cell>
        </row>
        <row r="14">
          <cell r="B14">
            <v>5190</v>
          </cell>
        </row>
        <row r="15">
          <cell r="B15">
            <v>3784</v>
          </cell>
        </row>
        <row r="16">
          <cell r="B16">
            <v>3090</v>
          </cell>
        </row>
        <row r="17">
          <cell r="B17">
            <v>2844</v>
          </cell>
        </row>
        <row r="18">
          <cell r="B18">
            <v>2788</v>
          </cell>
        </row>
        <row r="19">
          <cell r="B19">
            <v>2751</v>
          </cell>
        </row>
        <row r="20">
          <cell r="B20">
            <v>2099</v>
          </cell>
        </row>
        <row r="21">
          <cell r="B21">
            <v>1863</v>
          </cell>
        </row>
        <row r="22">
          <cell r="B22">
            <v>1746</v>
          </cell>
        </row>
        <row r="23">
          <cell r="B23">
            <v>1326</v>
          </cell>
        </row>
        <row r="24">
          <cell r="B24">
            <v>1246</v>
          </cell>
        </row>
        <row r="25">
          <cell r="B25">
            <v>1239</v>
          </cell>
        </row>
        <row r="26">
          <cell r="B26">
            <v>951</v>
          </cell>
        </row>
        <row r="27">
          <cell r="B27">
            <v>945</v>
          </cell>
        </row>
        <row r="28">
          <cell r="B28">
            <v>942</v>
          </cell>
        </row>
        <row r="29">
          <cell r="B29">
            <v>941</v>
          </cell>
        </row>
        <row r="30">
          <cell r="B30">
            <v>931</v>
          </cell>
        </row>
        <row r="31">
          <cell r="B31">
            <v>735</v>
          </cell>
        </row>
        <row r="32">
          <cell r="B32">
            <v>706</v>
          </cell>
        </row>
        <row r="33">
          <cell r="B33">
            <v>550</v>
          </cell>
        </row>
        <row r="34">
          <cell r="B34">
            <v>541</v>
          </cell>
        </row>
        <row r="35">
          <cell r="B35">
            <v>533</v>
          </cell>
        </row>
        <row r="36">
          <cell r="B36">
            <v>528</v>
          </cell>
        </row>
        <row r="37">
          <cell r="B37">
            <v>448</v>
          </cell>
        </row>
        <row r="38">
          <cell r="B38">
            <v>366</v>
          </cell>
        </row>
        <row r="39">
          <cell r="B39">
            <v>357</v>
          </cell>
        </row>
        <row r="40">
          <cell r="B40">
            <v>339</v>
          </cell>
        </row>
        <row r="41">
          <cell r="B41">
            <v>287</v>
          </cell>
        </row>
        <row r="42">
          <cell r="B42">
            <v>277</v>
          </cell>
        </row>
        <row r="43">
          <cell r="B43">
            <v>254</v>
          </cell>
        </row>
        <row r="44">
          <cell r="B44">
            <v>244</v>
          </cell>
        </row>
        <row r="45">
          <cell r="B45">
            <v>242</v>
          </cell>
        </row>
        <row r="46">
          <cell r="B46">
            <v>202</v>
          </cell>
        </row>
        <row r="47">
          <cell r="B47">
            <v>163</v>
          </cell>
        </row>
        <row r="48">
          <cell r="B48">
            <v>159</v>
          </cell>
        </row>
        <row r="49">
          <cell r="B49">
            <v>109</v>
          </cell>
        </row>
        <row r="50">
          <cell r="B50">
            <v>99</v>
          </cell>
        </row>
        <row r="51">
          <cell r="B51">
            <v>93</v>
          </cell>
        </row>
        <row r="52">
          <cell r="B52">
            <v>75</v>
          </cell>
        </row>
        <row r="53">
          <cell r="B53">
            <v>71</v>
          </cell>
        </row>
        <row r="54">
          <cell r="B54">
            <v>42</v>
          </cell>
        </row>
        <row r="55">
          <cell r="B55">
            <v>37</v>
          </cell>
        </row>
        <row r="56">
          <cell r="B56">
            <v>28</v>
          </cell>
        </row>
        <row r="57">
          <cell r="B57">
            <v>26</v>
          </cell>
        </row>
        <row r="58">
          <cell r="B58">
            <v>22</v>
          </cell>
        </row>
        <row r="59">
          <cell r="B59">
            <v>21</v>
          </cell>
        </row>
        <row r="60">
          <cell r="B60">
            <v>21</v>
          </cell>
        </row>
        <row r="61">
          <cell r="B61">
            <v>20</v>
          </cell>
        </row>
        <row r="62">
          <cell r="B62">
            <v>17</v>
          </cell>
        </row>
        <row r="63">
          <cell r="B63">
            <v>16</v>
          </cell>
        </row>
        <row r="64">
          <cell r="B64">
            <v>13</v>
          </cell>
        </row>
        <row r="65">
          <cell r="B65">
            <v>11</v>
          </cell>
        </row>
        <row r="66">
          <cell r="B66">
            <v>9</v>
          </cell>
        </row>
        <row r="67">
          <cell r="B67">
            <v>5</v>
          </cell>
        </row>
        <row r="68">
          <cell r="B68">
            <v>4</v>
          </cell>
        </row>
        <row r="69">
          <cell r="B69">
            <v>4</v>
          </cell>
        </row>
        <row r="70">
          <cell r="B70">
            <v>1</v>
          </cell>
        </row>
        <row r="71">
          <cell r="B71">
            <v>1</v>
          </cell>
        </row>
        <row r="72">
          <cell r="B72">
            <v>1</v>
          </cell>
        </row>
        <row r="73">
          <cell r="B73">
            <v>1</v>
          </cell>
        </row>
        <row r="76">
          <cell r="B76">
            <v>991554</v>
          </cell>
        </row>
      </sheetData>
      <sheetData sheetId="3">
        <row r="2">
          <cell r="A2" t="str">
            <v>Kyrgyzstan</v>
          </cell>
          <cell r="B2">
            <v>7760</v>
          </cell>
        </row>
        <row r="3">
          <cell r="A3" t="str">
            <v>Uzbekistan</v>
          </cell>
          <cell r="B3">
            <v>8188</v>
          </cell>
        </row>
        <row r="4">
          <cell r="A4" t="str">
            <v>Netherlands</v>
          </cell>
          <cell r="B4">
            <v>10537</v>
          </cell>
        </row>
        <row r="5">
          <cell r="A5" t="str">
            <v>United States of America</v>
          </cell>
          <cell r="B5">
            <v>14545</v>
          </cell>
        </row>
        <row r="6">
          <cell r="A6" t="str">
            <v>Austria</v>
          </cell>
          <cell r="B6">
            <v>18033</v>
          </cell>
        </row>
        <row r="7">
          <cell r="A7" t="str">
            <v>Italy</v>
          </cell>
          <cell r="B7">
            <v>29795</v>
          </cell>
        </row>
        <row r="8">
          <cell r="A8" t="str">
            <v>Greece</v>
          </cell>
          <cell r="B8">
            <v>30617</v>
          </cell>
        </row>
        <row r="9">
          <cell r="A9" t="str">
            <v>Turkey</v>
          </cell>
          <cell r="B9">
            <v>31968</v>
          </cell>
        </row>
        <row r="10">
          <cell r="A10" t="str">
            <v>Spain</v>
          </cell>
          <cell r="B10">
            <v>67993</v>
          </cell>
        </row>
        <row r="11">
          <cell r="A11" t="str">
            <v>France</v>
          </cell>
          <cell r="B11">
            <v>90303</v>
          </cell>
        </row>
        <row r="13">
          <cell r="B13">
            <v>6755</v>
          </cell>
        </row>
        <row r="14">
          <cell r="B14">
            <v>5190</v>
          </cell>
        </row>
        <row r="15">
          <cell r="B15">
            <v>4423</v>
          </cell>
        </row>
        <row r="16">
          <cell r="B16">
            <v>4290</v>
          </cell>
        </row>
        <row r="17">
          <cell r="B17">
            <v>3538</v>
          </cell>
        </row>
        <row r="18">
          <cell r="B18">
            <v>3454</v>
          </cell>
        </row>
        <row r="19">
          <cell r="B19">
            <v>3330</v>
          </cell>
        </row>
        <row r="20">
          <cell r="B20">
            <v>2871</v>
          </cell>
        </row>
        <row r="21">
          <cell r="B21">
            <v>2307</v>
          </cell>
        </row>
        <row r="22">
          <cell r="B22">
            <v>2003</v>
          </cell>
        </row>
        <row r="23">
          <cell r="B23">
            <v>1648</v>
          </cell>
        </row>
        <row r="24">
          <cell r="B24">
            <v>1402</v>
          </cell>
        </row>
        <row r="25">
          <cell r="B25">
            <v>1393</v>
          </cell>
        </row>
        <row r="26">
          <cell r="B26">
            <v>1375</v>
          </cell>
        </row>
        <row r="27">
          <cell r="B27">
            <v>1360</v>
          </cell>
        </row>
        <row r="28">
          <cell r="B28">
            <v>1212</v>
          </cell>
        </row>
        <row r="29">
          <cell r="B29">
            <v>1059</v>
          </cell>
        </row>
        <row r="30">
          <cell r="B30">
            <v>737</v>
          </cell>
        </row>
        <row r="31">
          <cell r="B31">
            <v>724</v>
          </cell>
        </row>
        <row r="32">
          <cell r="B32">
            <v>582</v>
          </cell>
        </row>
        <row r="33">
          <cell r="B33">
            <v>545</v>
          </cell>
        </row>
        <row r="34">
          <cell r="B34">
            <v>524</v>
          </cell>
        </row>
        <row r="35">
          <cell r="B35">
            <v>485</v>
          </cell>
        </row>
        <row r="36">
          <cell r="B36">
            <v>434</v>
          </cell>
        </row>
        <row r="37">
          <cell r="B37">
            <v>378</v>
          </cell>
        </row>
        <row r="38">
          <cell r="B38">
            <v>360</v>
          </cell>
        </row>
        <row r="39">
          <cell r="B39">
            <v>338</v>
          </cell>
        </row>
        <row r="40">
          <cell r="B40">
            <v>320</v>
          </cell>
        </row>
        <row r="41">
          <cell r="B41">
            <v>302</v>
          </cell>
        </row>
        <row r="42">
          <cell r="B42">
            <v>250</v>
          </cell>
        </row>
        <row r="43">
          <cell r="B43">
            <v>236</v>
          </cell>
        </row>
        <row r="44">
          <cell r="B44">
            <v>198</v>
          </cell>
        </row>
        <row r="45">
          <cell r="B45">
            <v>176</v>
          </cell>
        </row>
        <row r="46">
          <cell r="B46">
            <v>158</v>
          </cell>
        </row>
        <row r="47">
          <cell r="B47">
            <v>154</v>
          </cell>
        </row>
        <row r="48">
          <cell r="B48">
            <v>105</v>
          </cell>
        </row>
        <row r="49">
          <cell r="B49">
            <v>102</v>
          </cell>
        </row>
        <row r="50">
          <cell r="B50">
            <v>92</v>
          </cell>
        </row>
        <row r="51">
          <cell r="B51">
            <v>56</v>
          </cell>
        </row>
        <row r="52">
          <cell r="B52">
            <v>55</v>
          </cell>
        </row>
        <row r="53">
          <cell r="B53">
            <v>54</v>
          </cell>
        </row>
        <row r="54">
          <cell r="B54">
            <v>44</v>
          </cell>
        </row>
        <row r="55">
          <cell r="B55">
            <v>41</v>
          </cell>
        </row>
        <row r="56">
          <cell r="B56">
            <v>35</v>
          </cell>
        </row>
        <row r="57">
          <cell r="B57">
            <v>32</v>
          </cell>
        </row>
        <row r="58">
          <cell r="B58">
            <v>29</v>
          </cell>
        </row>
        <row r="59">
          <cell r="B59">
            <v>29</v>
          </cell>
        </row>
        <row r="60">
          <cell r="B60">
            <v>21</v>
          </cell>
        </row>
        <row r="61">
          <cell r="B61">
            <v>17</v>
          </cell>
        </row>
        <row r="62">
          <cell r="B62">
            <v>16</v>
          </cell>
        </row>
        <row r="63">
          <cell r="B63">
            <v>12</v>
          </cell>
        </row>
        <row r="64">
          <cell r="B64">
            <v>10</v>
          </cell>
        </row>
        <row r="65">
          <cell r="B65">
            <v>10</v>
          </cell>
        </row>
        <row r="66">
          <cell r="B66">
            <v>9</v>
          </cell>
        </row>
        <row r="67">
          <cell r="B67">
            <v>9</v>
          </cell>
        </row>
        <row r="68">
          <cell r="B68">
            <v>5</v>
          </cell>
        </row>
        <row r="69">
          <cell r="B69">
            <v>3</v>
          </cell>
        </row>
        <row r="70">
          <cell r="B70">
            <v>2</v>
          </cell>
        </row>
        <row r="71">
          <cell r="B71">
            <v>2</v>
          </cell>
        </row>
        <row r="72">
          <cell r="B72">
            <v>1</v>
          </cell>
        </row>
        <row r="73">
          <cell r="B73">
            <v>1</v>
          </cell>
        </row>
        <row r="74">
          <cell r="B74">
            <v>1</v>
          </cell>
        </row>
        <row r="77">
          <cell r="B77">
            <v>991554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zoomScalePageLayoutView="0" workbookViewId="0" topLeftCell="A73">
      <selection activeCell="C97" sqref="C97"/>
    </sheetView>
  </sheetViews>
  <sheetFormatPr defaultColWidth="9.140625" defaultRowHeight="12.75"/>
  <cols>
    <col min="1" max="1" width="26.7109375" style="15" customWidth="1"/>
    <col min="2" max="4" width="15.00390625" style="15" customWidth="1"/>
    <col min="5" max="5" width="2.7109375" style="15" customWidth="1"/>
    <col min="6" max="16384" width="9.140625" style="15" customWidth="1"/>
  </cols>
  <sheetData>
    <row r="1" spans="1:12" ht="15.75" customHeight="1">
      <c r="A1" s="25" t="s">
        <v>13</v>
      </c>
      <c r="B1" s="25"/>
      <c r="C1" s="25"/>
      <c r="D1" s="25"/>
      <c r="E1" s="25"/>
      <c r="F1" s="25"/>
      <c r="G1" s="25"/>
      <c r="H1" s="25"/>
      <c r="I1" s="25"/>
      <c r="J1" s="25"/>
      <c r="K1" s="25"/>
      <c r="L1" s="25"/>
    </row>
    <row r="2" spans="1:7" ht="15.75">
      <c r="A2" s="16"/>
      <c r="B2" s="16"/>
      <c r="C2" s="16"/>
      <c r="D2" s="16"/>
      <c r="E2" s="17"/>
      <c r="F2" s="17"/>
      <c r="G2" s="17"/>
    </row>
    <row r="3" spans="1:12" ht="25.5" customHeight="1">
      <c r="A3" s="26" t="s">
        <v>14</v>
      </c>
      <c r="B3" s="27"/>
      <c r="C3" s="27"/>
      <c r="D3" s="27"/>
      <c r="F3" s="28" t="s">
        <v>15</v>
      </c>
      <c r="G3" s="29"/>
      <c r="H3" s="29"/>
      <c r="I3" s="29"/>
      <c r="J3" s="29"/>
      <c r="K3" s="29"/>
      <c r="L3" s="29"/>
    </row>
    <row r="4" spans="1:4" ht="12.75">
      <c r="A4" s="1" t="s">
        <v>0</v>
      </c>
      <c r="B4" s="2" t="s">
        <v>1</v>
      </c>
      <c r="C4" s="3" t="s">
        <v>2</v>
      </c>
      <c r="D4" s="3" t="s">
        <v>3</v>
      </c>
    </row>
    <row r="5" spans="1:4" ht="12.75">
      <c r="A5" s="4"/>
      <c r="B5" s="30" t="s">
        <v>4</v>
      </c>
      <c r="C5" s="31"/>
      <c r="D5" s="5" t="s">
        <v>5</v>
      </c>
    </row>
    <row r="6" spans="1:4" ht="12.75">
      <c r="A6" s="6" t="str">
        <f>'[1]Apricots'!A2</f>
        <v>Argentina</v>
      </c>
      <c r="B6" s="7">
        <f>'[1]Apricots'!B2</f>
        <v>24.997</v>
      </c>
      <c r="C6" s="7">
        <f>'[1]Apricots'!C2</f>
        <v>0.277</v>
      </c>
      <c r="D6" s="7">
        <f>'[1]Apricots'!D2</f>
        <v>378</v>
      </c>
    </row>
    <row r="7" spans="1:4" ht="12.75">
      <c r="A7" s="6" t="str">
        <f>'[1]Apricots'!A3</f>
        <v>Belgium</v>
      </c>
      <c r="B7" s="7" t="str">
        <f>'[1]Apricots'!B3</f>
        <v>nd</v>
      </c>
      <c r="C7" s="7">
        <f>'[1]Apricots'!C3</f>
        <v>0.951</v>
      </c>
      <c r="D7" s="7">
        <f>'[1]Apricots'!D3</f>
        <v>3454</v>
      </c>
    </row>
    <row r="8" spans="1:4" ht="12.75">
      <c r="A8" s="6" t="str">
        <f>'[1]Apricots'!A4</f>
        <v>Canada</v>
      </c>
      <c r="B8" s="7">
        <f>'[1]Apricots'!B4</f>
        <v>0.913</v>
      </c>
      <c r="C8" s="7">
        <f>'[1]Apricots'!C4</f>
        <v>0.005</v>
      </c>
      <c r="D8" s="7">
        <f>'[1]Apricots'!D4</f>
        <v>9</v>
      </c>
    </row>
    <row r="9" spans="1:4" ht="12.75">
      <c r="A9" s="6" t="str">
        <f>'[1]Apricots'!A5</f>
        <v>Chile</v>
      </c>
      <c r="B9" s="7">
        <f>'[1]Apricots'!B5</f>
        <v>17.645</v>
      </c>
      <c r="C9" s="7">
        <f>'[1]Apricots'!C5</f>
        <v>3.09</v>
      </c>
      <c r="D9" s="7">
        <f>'[1]Apricots'!D5</f>
        <v>4290</v>
      </c>
    </row>
    <row r="10" spans="1:4" ht="12.75">
      <c r="A10" s="6" t="str">
        <f>'[1]Apricots'!A6</f>
        <v>Haiti</v>
      </c>
      <c r="B10" s="7" t="str">
        <f>'[1]Apricots'!B6</f>
        <v>nd</v>
      </c>
      <c r="C10" s="7" t="str">
        <f>'[1]Apricots'!C6</f>
        <v>nd</v>
      </c>
      <c r="D10" s="7" t="str">
        <f>'[1]Apricots'!D6</f>
        <v>nd</v>
      </c>
    </row>
    <row r="11" spans="1:4" ht="12.75">
      <c r="A11" s="6" t="str">
        <f>'[1]Apricots'!A7</f>
        <v>Israel</v>
      </c>
      <c r="B11" s="7">
        <f>'[1]Apricots'!B7</f>
        <v>7.677</v>
      </c>
      <c r="C11" s="7">
        <f>'[1]Apricots'!C7</f>
        <v>0.366</v>
      </c>
      <c r="D11" s="7">
        <f>'[1]Apricots'!D7</f>
        <v>737</v>
      </c>
    </row>
    <row r="12" spans="1:4" ht="12.75">
      <c r="A12" s="6" t="str">
        <f>'[1]Apricots'!A8</f>
        <v>Mexico</v>
      </c>
      <c r="B12" s="7">
        <f>'[1]Apricots'!B8</f>
        <v>1.257</v>
      </c>
      <c r="C12" s="7" t="str">
        <f>'[1]Apricots'!C8</f>
        <v>nd</v>
      </c>
      <c r="D12" s="7" t="str">
        <f>'[1]Apricots'!D8</f>
        <v>nd</v>
      </c>
    </row>
    <row r="13" spans="1:4" ht="12.75">
      <c r="A13" s="6" t="str">
        <f>'[1]Apricots'!A9</f>
        <v>Morocco</v>
      </c>
      <c r="B13" s="7">
        <f>'[1]Apricots'!B9</f>
        <v>122.798</v>
      </c>
      <c r="C13" s="7">
        <f>'[1]Apricots'!C9</f>
        <v>0.109</v>
      </c>
      <c r="D13" s="7">
        <f>'[1]Apricots'!D9</f>
        <v>158</v>
      </c>
    </row>
    <row r="14" spans="1:4" ht="12.75">
      <c r="A14" s="6" t="str">
        <f>'[1]Apricots'!A10</f>
        <v>New Zealand</v>
      </c>
      <c r="B14" s="7">
        <f>'[1]Apricots'!B10</f>
        <v>3.2</v>
      </c>
      <c r="C14" s="7">
        <f>'[1]Apricots'!C10</f>
        <v>0.941</v>
      </c>
      <c r="D14" s="7">
        <f>'[1]Apricots'!D10</f>
        <v>3538</v>
      </c>
    </row>
    <row r="15" spans="1:4" ht="12.75">
      <c r="A15" s="6" t="str">
        <f>'[1]Apricots'!A11</f>
        <v>Zimbabwe</v>
      </c>
      <c r="B15" s="7">
        <f>'[1]Apricots'!B11</f>
        <v>0.04</v>
      </c>
      <c r="C15" s="7">
        <f>'[1]Apricots'!C11</f>
        <v>0.02</v>
      </c>
      <c r="D15" s="7">
        <f>'[1]Apricots'!D11</f>
        <v>35</v>
      </c>
    </row>
    <row r="16" spans="1:4" ht="12.75">
      <c r="A16" s="8" t="s">
        <v>6</v>
      </c>
      <c r="B16" s="9">
        <f>100*1000*SUM($B$6:B15)/'[1]Production_Quantity'!$B$74</f>
        <v>18.004768272832344</v>
      </c>
      <c r="C16" s="21">
        <f>100*1000*SUM($C$6:C15)/SUM('[1]Export_Quantity'!$B76)</f>
        <v>0.5808054831103499</v>
      </c>
      <c r="D16" s="9">
        <f>100*SUM($D$6:D15)/SUM('[1]Export_Value'!$B77)</f>
        <v>1.2706317558095677</v>
      </c>
    </row>
    <row r="17" spans="1:4" ht="12.75">
      <c r="A17" s="10" t="s">
        <v>7</v>
      </c>
      <c r="B17" s="11">
        <f>MEDIAN('[1]Production_Quantity'!$B$2:$B$71)/1000</f>
        <v>15.862</v>
      </c>
      <c r="C17" s="11">
        <f>MEDIAN('[1]Export_Quantity'!$B$2:$B$73)/1000</f>
        <v>0.366</v>
      </c>
      <c r="D17" s="11">
        <f>MEDIAN('[1]Export_Value'!$B$2:$B$74)</f>
        <v>349</v>
      </c>
    </row>
    <row r="18" spans="1:4" ht="12.75">
      <c r="A18" s="12" t="s">
        <v>8</v>
      </c>
      <c r="B18" s="11">
        <f>AVERAGE('[1]Production_Quantity'!$B$2:$B$71)/1000</f>
        <v>54.030188405797105</v>
      </c>
      <c r="C18" s="11">
        <f>AVERAGE('[1]Export_Quantity'!$B$2:$B$73)/1000</f>
        <v>3.3328169014084508</v>
      </c>
      <c r="D18" s="11">
        <f>AVERAGE('[1]Export_Value'!$B$2:$B$74)</f>
        <v>5070.041666666667</v>
      </c>
    </row>
    <row r="19" spans="1:4" ht="12.75">
      <c r="A19" s="13"/>
      <c r="B19" s="14"/>
      <c r="C19" s="14"/>
      <c r="D19" s="14"/>
    </row>
    <row r="20" spans="1:4" ht="12.75">
      <c r="A20" s="32" t="s">
        <v>9</v>
      </c>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12" ht="12.75">
      <c r="A26" s="32"/>
      <c r="B26" s="32"/>
      <c r="C26" s="32"/>
      <c r="D26" s="32"/>
      <c r="E26" s="18"/>
      <c r="F26" s="18"/>
      <c r="G26" s="18"/>
      <c r="H26" s="18"/>
      <c r="I26" s="18"/>
      <c r="J26" s="18"/>
      <c r="K26" s="18"/>
      <c r="L26" s="18"/>
    </row>
    <row r="27" spans="1:12" ht="12.75">
      <c r="A27" s="32"/>
      <c r="B27" s="32"/>
      <c r="C27" s="32"/>
      <c r="D27" s="32"/>
      <c r="E27" s="18"/>
      <c r="F27" s="18"/>
      <c r="G27" s="18"/>
      <c r="H27" s="18"/>
      <c r="I27" s="18"/>
      <c r="J27" s="18"/>
      <c r="K27" s="18"/>
      <c r="L27" s="18"/>
    </row>
    <row r="28" spans="1:12" ht="12.75">
      <c r="A28" s="32"/>
      <c r="B28" s="32"/>
      <c r="C28" s="32"/>
      <c r="D28" s="32"/>
      <c r="E28" s="18"/>
      <c r="F28" s="18"/>
      <c r="G28" s="18"/>
      <c r="H28" s="18"/>
      <c r="I28" s="18"/>
      <c r="J28" s="18"/>
      <c r="K28" s="18"/>
      <c r="L28" s="18"/>
    </row>
    <row r="29" spans="1:4" ht="12.75" customHeight="1">
      <c r="A29" s="22" t="s">
        <v>10</v>
      </c>
      <c r="B29" s="22"/>
      <c r="C29" s="22"/>
      <c r="D29" s="22"/>
    </row>
    <row r="30" spans="1:4" ht="12.75">
      <c r="A30" s="22"/>
      <c r="B30" s="22"/>
      <c r="C30" s="22"/>
      <c r="D30" s="22"/>
    </row>
    <row r="31" spans="1:4" ht="12.75">
      <c r="A31" s="22"/>
      <c r="B31" s="22"/>
      <c r="C31" s="22"/>
      <c r="D31" s="22"/>
    </row>
    <row r="32" spans="1:4" ht="12.75">
      <c r="A32" s="22"/>
      <c r="B32" s="22"/>
      <c r="C32" s="22"/>
      <c r="D32" s="22"/>
    </row>
    <row r="33" spans="1:4" ht="12.75">
      <c r="A33" s="22"/>
      <c r="B33" s="22"/>
      <c r="C33" s="22"/>
      <c r="D33" s="22"/>
    </row>
    <row r="34" spans="1:4" ht="12.75">
      <c r="A34" s="23" t="s">
        <v>11</v>
      </c>
      <c r="B34" s="23"/>
      <c r="C34" s="23"/>
      <c r="D34" s="23"/>
    </row>
    <row r="35" spans="1:4" ht="12.75">
      <c r="A35" s="23"/>
      <c r="B35" s="23"/>
      <c r="C35" s="23"/>
      <c r="D35" s="23"/>
    </row>
    <row r="36" spans="1:4" ht="12.75">
      <c r="A36" s="23"/>
      <c r="B36" s="23"/>
      <c r="C36" s="23"/>
      <c r="D36" s="23"/>
    </row>
    <row r="37" spans="1:4" ht="12.75">
      <c r="A37" s="23"/>
      <c r="B37" s="23"/>
      <c r="C37" s="23"/>
      <c r="D37" s="23"/>
    </row>
    <row r="78" spans="6:12" ht="12.75">
      <c r="F78" s="24" t="s">
        <v>12</v>
      </c>
      <c r="G78" s="24"/>
      <c r="H78" s="24"/>
      <c r="I78" s="24"/>
      <c r="J78" s="24"/>
      <c r="K78" s="24"/>
      <c r="L78" s="24"/>
    </row>
    <row r="79" spans="6:12" ht="12.75">
      <c r="F79" s="24"/>
      <c r="G79" s="24"/>
      <c r="H79" s="24"/>
      <c r="I79" s="24"/>
      <c r="J79" s="24"/>
      <c r="K79" s="24"/>
      <c r="L79" s="24"/>
    </row>
    <row r="80" spans="1:12" ht="12.75">
      <c r="A80" s="19"/>
      <c r="B80" s="20"/>
      <c r="C80" s="20"/>
      <c r="D80" s="20"/>
      <c r="E80" s="20"/>
      <c r="F80" s="20"/>
      <c r="G80" s="20"/>
      <c r="H80" s="20"/>
      <c r="I80" s="20"/>
      <c r="J80" s="20"/>
      <c r="K80" s="20"/>
      <c r="L80" s="20"/>
    </row>
    <row r="81" spans="1:12" ht="12.75">
      <c r="A81" s="22" t="s">
        <v>16</v>
      </c>
      <c r="B81" s="22"/>
      <c r="C81" s="22"/>
      <c r="D81" s="22"/>
      <c r="E81" s="22"/>
      <c r="F81" s="22"/>
      <c r="G81" s="22"/>
      <c r="H81" s="22"/>
      <c r="I81" s="22"/>
      <c r="J81" s="22"/>
      <c r="K81" s="22"/>
      <c r="L81" s="22"/>
    </row>
    <row r="82" spans="1:12" ht="12.75">
      <c r="A82" s="22"/>
      <c r="B82" s="22"/>
      <c r="C82" s="22"/>
      <c r="D82" s="22"/>
      <c r="E82" s="22"/>
      <c r="F82" s="22"/>
      <c r="G82" s="22"/>
      <c r="H82" s="22"/>
      <c r="I82" s="22"/>
      <c r="J82" s="22"/>
      <c r="K82" s="22"/>
      <c r="L82" s="22"/>
    </row>
    <row r="83" spans="1:12" ht="12.75">
      <c r="A83" s="22"/>
      <c r="B83" s="22"/>
      <c r="C83" s="22"/>
      <c r="D83" s="22"/>
      <c r="E83" s="22"/>
      <c r="F83" s="22"/>
      <c r="G83" s="22"/>
      <c r="H83" s="22"/>
      <c r="I83" s="22"/>
      <c r="J83" s="22"/>
      <c r="K83" s="22"/>
      <c r="L83" s="22"/>
    </row>
  </sheetData>
  <sheetProtection/>
  <mergeCells count="9">
    <mergeCell ref="A29:D33"/>
    <mergeCell ref="A34:D37"/>
    <mergeCell ref="F78:L79"/>
    <mergeCell ref="A81:L83"/>
    <mergeCell ref="A1:L1"/>
    <mergeCell ref="A3:D3"/>
    <mergeCell ref="F3:L3"/>
    <mergeCell ref="B5:C5"/>
    <mergeCell ref="A20:D28"/>
  </mergeCells>
  <conditionalFormatting sqref="A6:A15">
    <cfRule type="cellIs" priority="75" dxfId="79" operator="equal" stopIfTrue="1">
      <formula>"Australia"</formula>
    </cfRule>
    <cfRule type="cellIs" priority="76" dxfId="79" operator="equal" stopIfTrue="1">
      <formula>"France"</formula>
    </cfRule>
  </conditionalFormatting>
  <conditionalFormatting sqref="A1:A69 A76:A65536">
    <cfRule type="cellIs" priority="5" dxfId="79" operator="equal" stopIfTrue="1">
      <formula>"Guadeloupe"</formula>
    </cfRule>
    <cfRule type="cellIs" priority="6" dxfId="79" operator="equal" stopIfTrue="1">
      <formula>"French Guiana"</formula>
    </cfRule>
    <cfRule type="cellIs" priority="7" dxfId="79" operator="equal" stopIfTrue="1">
      <formula>"Virgin Islands, British"</formula>
    </cfRule>
    <cfRule type="cellIs" priority="8" dxfId="79" operator="equal" stopIfTrue="1">
      <formula>"Virgin Islands (U.S.)"</formula>
    </cfRule>
    <cfRule type="cellIs" priority="9" dxfId="79" operator="equal" stopIfTrue="1">
      <formula>"United States"</formula>
    </cfRule>
    <cfRule type="cellIs" priority="10" dxfId="79" operator="equal" stopIfTrue="1">
      <formula>"United Kingdom"</formula>
    </cfRule>
    <cfRule type="cellIs" priority="11" dxfId="79" operator="equal" stopIfTrue="1">
      <formula>"United Arab Emirates"</formula>
    </cfRule>
    <cfRule type="cellIs" priority="12" dxfId="79" operator="equal" stopIfTrue="1">
      <formula>"Trinidad and Tobago"</formula>
    </cfRule>
    <cfRule type="cellIs" priority="13" dxfId="79" operator="equal" stopIfTrue="1">
      <formula>"Switzerland"</formula>
    </cfRule>
    <cfRule type="cellIs" priority="14" dxfId="79" operator="equal" stopIfTrue="1">
      <formula>"Sweden"</formula>
    </cfRule>
    <cfRule type="cellIs" priority="15" dxfId="79" operator="equal" stopIfTrue="1">
      <formula>"Spain"</formula>
    </cfRule>
    <cfRule type="cellIs" priority="16" dxfId="79" operator="equal" stopIfTrue="1">
      <formula>"Slovenia"</formula>
    </cfRule>
    <cfRule type="cellIs" priority="17" dxfId="79" operator="equal" stopIfTrue="1">
      <formula>"Slovak Republic"</formula>
    </cfRule>
    <cfRule type="cellIs" priority="18" dxfId="79" operator="equal" stopIfTrue="1">
      <formula>"Singapore"</formula>
    </cfRule>
    <cfRule type="cellIs" priority="19" dxfId="79" operator="equal" stopIfTrue="1">
      <formula>"Saudi Arabia"</formula>
    </cfRule>
    <cfRule type="cellIs" priority="20" dxfId="79" operator="equal" stopIfTrue="1">
      <formula>"San Marino"</formula>
    </cfRule>
    <cfRule type="cellIs" priority="21" dxfId="79" operator="equal" stopIfTrue="1">
      <formula>"Qatar"</formula>
    </cfRule>
    <cfRule type="cellIs" priority="22" dxfId="79" operator="equal" stopIfTrue="1">
      <formula>"Puerto Rico"</formula>
    </cfRule>
    <cfRule type="cellIs" priority="23" dxfId="79" operator="equal" stopIfTrue="1">
      <formula>"Portugal"</formula>
    </cfRule>
    <cfRule type="cellIs" priority="24" dxfId="79" operator="equal" stopIfTrue="1">
      <formula>"Oman"</formula>
    </cfRule>
    <cfRule type="cellIs" priority="25" dxfId="79" operator="equal" stopIfTrue="1">
      <formula>"Norway"</formula>
    </cfRule>
    <cfRule type="cellIs" priority="26" dxfId="79" operator="equal" stopIfTrue="1">
      <formula>"Northern Mariana Islands"</formula>
    </cfRule>
    <cfRule type="cellIs" priority="27" dxfId="79" operator="equal" stopIfTrue="1">
      <formula>"New Zealand"</formula>
    </cfRule>
    <cfRule type="cellIs" priority="28" dxfId="79" operator="equal" stopIfTrue="1">
      <formula>"New CAledonia"</formula>
    </cfRule>
    <cfRule type="cellIs" priority="29" dxfId="79" operator="equal" stopIfTrue="1">
      <formula>"Netherlands Antilles"</formula>
    </cfRule>
    <cfRule type="cellIs" priority="30" dxfId="79" operator="equal" stopIfTrue="1">
      <formula>"Netherlands"</formula>
    </cfRule>
    <cfRule type="cellIs" priority="31" dxfId="79" operator="equal" stopIfTrue="1">
      <formula>"Monaco"</formula>
    </cfRule>
    <cfRule type="cellIs" priority="32" dxfId="79" operator="equal" stopIfTrue="1">
      <formula>"Malta"</formula>
    </cfRule>
    <cfRule type="cellIs" priority="33" dxfId="79" operator="equal" stopIfTrue="1">
      <formula>"Macao SAR, China"</formula>
    </cfRule>
    <cfRule type="cellIs" priority="34" dxfId="79" operator="equal" stopIfTrue="1">
      <formula>"Luxembourg"</formula>
    </cfRule>
    <cfRule type="cellIs" priority="35" dxfId="79" operator="equal" stopIfTrue="1">
      <formula>"Liechtenstein"</formula>
    </cfRule>
    <cfRule type="cellIs" priority="36" dxfId="79" operator="equal" stopIfTrue="1">
      <formula>"Kuwait"</formula>
    </cfRule>
    <cfRule type="cellIs" priority="37" dxfId="79" operator="equal" stopIfTrue="1">
      <formula>"Korea, Republic of"</formula>
    </cfRule>
    <cfRule type="cellIs" priority="38" dxfId="79" operator="equal" stopIfTrue="1">
      <formula>"Japan"</formula>
    </cfRule>
    <cfRule type="cellIs" priority="39" dxfId="79" operator="equal" stopIfTrue="1">
      <formula>"Italy"</formula>
    </cfRule>
    <cfRule type="cellIs" priority="40" dxfId="79" operator="equal" stopIfTrue="1">
      <formula>"Israel"</formula>
    </cfRule>
    <cfRule type="cellIs" priority="41" dxfId="79" operator="equal" stopIfTrue="1">
      <formula>"Isle of Man"</formula>
    </cfRule>
    <cfRule type="cellIs" priority="42" dxfId="79" operator="equal" stopIfTrue="1">
      <formula>"Ireland"</formula>
    </cfRule>
    <cfRule type="cellIs" priority="43" dxfId="79" operator="equal" stopIfTrue="1">
      <formula>"Iceland"</formula>
    </cfRule>
    <cfRule type="cellIs" priority="44" dxfId="79" operator="equal" stopIfTrue="1">
      <formula>"Hungary"</formula>
    </cfRule>
    <cfRule type="cellIs" priority="45" dxfId="79" operator="equal" stopIfTrue="1">
      <formula>"Hong Kong"</formula>
    </cfRule>
    <cfRule type="cellIs" priority="46" dxfId="79" operator="equal" stopIfTrue="1">
      <formula>"China"</formula>
    </cfRule>
    <cfRule type="cellIs" priority="47" dxfId="79" operator="equal" stopIfTrue="1">
      <formula>"Guam"</formula>
    </cfRule>
    <cfRule type="cellIs" priority="48" dxfId="79" operator="equal" stopIfTrue="1">
      <formula>"Greenland"</formula>
    </cfRule>
    <cfRule type="cellIs" priority="49" dxfId="79" operator="equal" stopIfTrue="1">
      <formula>"Greece"</formula>
    </cfRule>
    <cfRule type="cellIs" priority="50" dxfId="79" operator="equal" stopIfTrue="1">
      <formula>"Germany"</formula>
    </cfRule>
    <cfRule type="cellIs" priority="51" dxfId="79" operator="equal" stopIfTrue="1">
      <formula>"French Polynesia"</formula>
    </cfRule>
    <cfRule type="cellIs" priority="52" dxfId="79" operator="equal" stopIfTrue="1">
      <formula>"France"</formula>
    </cfRule>
    <cfRule type="cellIs" priority="53" dxfId="79" operator="equal" stopIfTrue="1">
      <formula>"Finland"</formula>
    </cfRule>
    <cfRule type="cellIs" priority="54" dxfId="79" operator="equal" stopIfTrue="1">
      <formula>"Faeroe Islands"</formula>
    </cfRule>
    <cfRule type="cellIs" priority="55" dxfId="79" operator="equal" stopIfTrue="1">
      <formula>"Estoria"</formula>
    </cfRule>
    <cfRule type="cellIs" priority="56" dxfId="79" operator="equal" stopIfTrue="1">
      <formula>"Equatorial Guinea"</formula>
    </cfRule>
    <cfRule type="cellIs" priority="57" dxfId="79" operator="equal" stopIfTrue="1">
      <formula>"Denmark"</formula>
    </cfRule>
    <cfRule type="cellIs" priority="58" dxfId="79" operator="equal" stopIfTrue="1">
      <formula>"czech republic"</formula>
    </cfRule>
    <cfRule type="cellIs" priority="59" dxfId="79" operator="equal" stopIfTrue="1">
      <formula>"Cyprus"</formula>
    </cfRule>
    <cfRule type="cellIs" priority="60" dxfId="79" operator="equal" stopIfTrue="1">
      <formula>"croatia"</formula>
    </cfRule>
    <cfRule type="cellIs" priority="61" dxfId="79" operator="equal" stopIfTrue="1">
      <formula>"Channel Islands"</formula>
    </cfRule>
    <cfRule type="cellIs" priority="62" dxfId="79" operator="equal" stopIfTrue="1">
      <formula>"Cayman islands"</formula>
    </cfRule>
    <cfRule type="cellIs" priority="63" dxfId="79" operator="equal" stopIfTrue="1">
      <formula>"Canada"</formula>
    </cfRule>
    <cfRule type="cellIs" priority="64" dxfId="79" operator="equal" stopIfTrue="1">
      <formula>"Brunei Darussalam"</formula>
    </cfRule>
    <cfRule type="cellIs" priority="65" dxfId="79" operator="equal" stopIfTrue="1">
      <formula>"Bermuda"</formula>
    </cfRule>
    <cfRule type="cellIs" priority="66" dxfId="79" operator="equal" stopIfTrue="1">
      <formula>"Belgium"</formula>
    </cfRule>
    <cfRule type="cellIs" priority="67" dxfId="79" operator="equal" stopIfTrue="1">
      <formula>"Barbados"</formula>
    </cfRule>
    <cfRule type="cellIs" priority="68" dxfId="79" operator="equal" stopIfTrue="1">
      <formula>"Austria"</formula>
    </cfRule>
    <cfRule type="cellIs" priority="69" dxfId="79" operator="equal" stopIfTrue="1">
      <formula>"Andorra"</formula>
    </cfRule>
    <cfRule type="cellIs" priority="71" dxfId="79" operator="equal" stopIfTrue="1">
      <formula>"Aruba"</formula>
    </cfRule>
    <cfRule type="cellIs" priority="72" dxfId="79" operator="equal" stopIfTrue="1">
      <formula>"Australia"</formula>
    </cfRule>
    <cfRule type="cellIs" priority="73" dxfId="79" operator="equal" stopIfTrue="1">
      <formula>"Bahamas"</formula>
    </cfRule>
    <cfRule type="cellIs" priority="74" dxfId="79" operator="equal" stopIfTrue="1">
      <formula>"Bahrain"</formula>
    </cfRule>
  </conditionalFormatting>
  <conditionalFormatting sqref="A1:IV65536">
    <cfRule type="cellIs" priority="1" dxfId="79" operator="equal" stopIfTrue="1">
      <formula>"Poland"</formula>
    </cfRule>
    <cfRule type="cellIs" priority="2" dxfId="79" operator="equal" stopIfTrue="1">
      <formula>"Turks and Caicos Islands"</formula>
    </cfRule>
    <cfRule type="cellIs" priority="3" dxfId="79" operator="equal" stopIfTrue="1">
      <formula>"Latvia"</formula>
    </cfRule>
    <cfRule type="cellIs" priority="4" dxfId="79" operator="equal" stopIfTrue="1">
      <formula>"Gibraltar"</formula>
    </cfRule>
  </conditionalFormatting>
  <printOptions/>
  <pageMargins left="0.75" right="0.75" top="1" bottom="1" header="0.5" footer="0.5"/>
  <pageSetup horizontalDpi="600" verticalDpi="600" orientation="portrait"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cp:lastPrinted>2010-07-01T18:28:47Z</cp:lastPrinted>
  <dcterms:modified xsi:type="dcterms:W3CDTF">2011-07-21T21:18:05Z</dcterms:modified>
  <cp:category/>
  <cp:version/>
  <cp:contentType/>
  <cp:contentStatus/>
</cp:coreProperties>
</file>